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Holzverkauf\2025\Dezember\"/>
    </mc:Choice>
  </mc:AlternateContent>
  <bookViews>
    <workbookView xWindow="0" yWindow="0" windowWidth="28800" windowHeight="11700"/>
  </bookViews>
  <sheets>
    <sheet name="Tabelle1" sheetId="1" r:id="rId1"/>
    <sheet name="Tabelle2" sheetId="2" r:id="rId2"/>
  </sheets>
  <definedNames>
    <definedName name="_xlnm.Print_Titles" localSheetId="0">Tabelle1!$40:$40</definedName>
    <definedName name="ersteleerespalte">Tabelle1!#REF!</definedName>
    <definedName name="ReportEnde">Tabelle1!#REF!</definedName>
    <definedName name="Tablewindow">Tabelle1!#REF!</definedName>
    <definedName name="Ueberschrift">Tabelle1!#REF!</definedName>
    <definedName name="Ueberschrift2">Tabelle1!#REF!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E159" i="1"/>
  <c r="D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H131" i="1"/>
  <c r="E131" i="1"/>
  <c r="H130" i="1"/>
  <c r="E130" i="1"/>
  <c r="C130" i="1"/>
  <c r="H129" i="1"/>
  <c r="E129" i="1"/>
  <c r="C129" i="1"/>
  <c r="H128" i="1"/>
  <c r="E128" i="1"/>
  <c r="C128" i="1"/>
  <c r="H127" i="1"/>
  <c r="E127" i="1"/>
  <c r="C127" i="1"/>
  <c r="H126" i="1"/>
  <c r="E126" i="1"/>
  <c r="C126" i="1"/>
  <c r="H125" i="1"/>
  <c r="E125" i="1"/>
  <c r="C125" i="1"/>
  <c r="H124" i="1"/>
  <c r="E124" i="1"/>
  <c r="C124" i="1"/>
  <c r="H123" i="1"/>
  <c r="E123" i="1"/>
  <c r="C123" i="1"/>
  <c r="H122" i="1"/>
  <c r="E122" i="1"/>
  <c r="C122" i="1"/>
  <c r="H121" i="1"/>
  <c r="E121" i="1"/>
  <c r="C121" i="1"/>
  <c r="H120" i="1"/>
  <c r="E120" i="1"/>
  <c r="C120" i="1"/>
  <c r="H119" i="1"/>
  <c r="E119" i="1"/>
  <c r="C119" i="1"/>
  <c r="H118" i="1"/>
  <c r="E118" i="1"/>
  <c r="C118" i="1"/>
  <c r="H117" i="1"/>
  <c r="E117" i="1"/>
  <c r="C117" i="1"/>
  <c r="H116" i="1"/>
  <c r="E116" i="1"/>
  <c r="C116" i="1"/>
  <c r="H115" i="1"/>
  <c r="E115" i="1"/>
  <c r="C115" i="1"/>
  <c r="H114" i="1"/>
  <c r="E114" i="1"/>
  <c r="C114" i="1"/>
  <c r="H113" i="1"/>
  <c r="E113" i="1"/>
  <c r="C113" i="1"/>
  <c r="H112" i="1"/>
  <c r="E112" i="1"/>
  <c r="C112" i="1"/>
  <c r="H111" i="1"/>
  <c r="E111" i="1"/>
  <c r="C111" i="1"/>
  <c r="H110" i="1"/>
  <c r="E110" i="1"/>
  <c r="C110" i="1"/>
  <c r="H109" i="1"/>
  <c r="E109" i="1"/>
  <c r="C109" i="1"/>
  <c r="H108" i="1"/>
  <c r="E108" i="1"/>
  <c r="C108" i="1"/>
  <c r="H107" i="1"/>
  <c r="E107" i="1"/>
  <c r="C107" i="1"/>
  <c r="H106" i="1"/>
  <c r="E106" i="1"/>
  <c r="C106" i="1"/>
  <c r="H105" i="1"/>
  <c r="E105" i="1"/>
  <c r="C105" i="1"/>
  <c r="H104" i="1"/>
  <c r="E104" i="1"/>
  <c r="C104" i="1"/>
  <c r="H103" i="1"/>
  <c r="E103" i="1"/>
  <c r="C103" i="1"/>
  <c r="H102" i="1"/>
  <c r="E102" i="1"/>
  <c r="C102" i="1"/>
  <c r="H101" i="1"/>
  <c r="E101" i="1"/>
  <c r="C101" i="1"/>
  <c r="H100" i="1"/>
  <c r="E100" i="1"/>
  <c r="C100" i="1"/>
  <c r="H99" i="1"/>
  <c r="E99" i="1"/>
  <c r="C99" i="1"/>
  <c r="H98" i="1"/>
  <c r="E98" i="1"/>
  <c r="C98" i="1"/>
  <c r="H97" i="1"/>
  <c r="E97" i="1"/>
  <c r="C97" i="1"/>
  <c r="H96" i="1"/>
  <c r="E96" i="1"/>
  <c r="C96" i="1"/>
  <c r="H95" i="1"/>
  <c r="E95" i="1"/>
  <c r="C95" i="1"/>
  <c r="H94" i="1"/>
  <c r="E94" i="1"/>
  <c r="C94" i="1"/>
  <c r="H93" i="1"/>
  <c r="E93" i="1"/>
  <c r="C93" i="1"/>
  <c r="H92" i="1"/>
  <c r="E92" i="1"/>
  <c r="C92" i="1"/>
  <c r="H91" i="1"/>
  <c r="E91" i="1"/>
  <c r="C91" i="1"/>
  <c r="H90" i="1"/>
  <c r="E90" i="1"/>
  <c r="C90" i="1"/>
  <c r="H89" i="1"/>
  <c r="E89" i="1"/>
  <c r="C89" i="1"/>
  <c r="H88" i="1"/>
  <c r="E88" i="1"/>
  <c r="C88" i="1"/>
  <c r="H87" i="1"/>
  <c r="E87" i="1"/>
  <c r="C87" i="1"/>
  <c r="H86" i="1"/>
  <c r="E86" i="1"/>
  <c r="C86" i="1"/>
  <c r="H85" i="1"/>
  <c r="E85" i="1"/>
  <c r="C85" i="1"/>
  <c r="H84" i="1"/>
  <c r="E84" i="1"/>
  <c r="C84" i="1"/>
  <c r="H83" i="1"/>
  <c r="E83" i="1"/>
  <c r="C83" i="1"/>
  <c r="H82" i="1"/>
  <c r="E82" i="1"/>
  <c r="C82" i="1"/>
  <c r="H81" i="1"/>
  <c r="E81" i="1"/>
  <c r="C81" i="1"/>
  <c r="H80" i="1"/>
  <c r="E80" i="1"/>
  <c r="C80" i="1"/>
  <c r="H79" i="1"/>
  <c r="E79" i="1"/>
  <c r="C79" i="1"/>
  <c r="H78" i="1"/>
  <c r="E78" i="1"/>
  <c r="C78" i="1"/>
  <c r="H77" i="1"/>
  <c r="E77" i="1"/>
  <c r="C77" i="1"/>
  <c r="H76" i="1"/>
  <c r="E76" i="1"/>
  <c r="C76" i="1"/>
  <c r="H75" i="1"/>
  <c r="E75" i="1"/>
  <c r="C75" i="1"/>
  <c r="H74" i="1"/>
  <c r="E74" i="1"/>
  <c r="C74" i="1"/>
  <c r="H73" i="1"/>
  <c r="E73" i="1"/>
  <c r="C73" i="1"/>
  <c r="H72" i="1"/>
  <c r="E72" i="1"/>
  <c r="C72" i="1"/>
  <c r="H71" i="1"/>
  <c r="E71" i="1"/>
  <c r="C71" i="1"/>
  <c r="H70" i="1"/>
  <c r="E70" i="1"/>
  <c r="C70" i="1"/>
  <c r="H69" i="1"/>
  <c r="E69" i="1"/>
  <c r="C69" i="1"/>
  <c r="H68" i="1"/>
  <c r="E68" i="1"/>
  <c r="C68" i="1"/>
  <c r="H67" i="1"/>
  <c r="E67" i="1"/>
  <c r="C67" i="1"/>
  <c r="H66" i="1"/>
  <c r="E66" i="1"/>
  <c r="C66" i="1"/>
  <c r="H65" i="1"/>
  <c r="E65" i="1"/>
  <c r="C65" i="1"/>
  <c r="H64" i="1"/>
  <c r="E64" i="1"/>
  <c r="C64" i="1"/>
  <c r="H63" i="1"/>
  <c r="E63" i="1"/>
  <c r="C63" i="1"/>
  <c r="H62" i="1"/>
  <c r="E62" i="1"/>
  <c r="C62" i="1"/>
  <c r="H61" i="1"/>
  <c r="E61" i="1"/>
  <c r="C61" i="1"/>
  <c r="H60" i="1"/>
  <c r="E60" i="1"/>
  <c r="C60" i="1"/>
  <c r="H59" i="1"/>
  <c r="E59" i="1"/>
  <c r="C59" i="1"/>
  <c r="H57" i="1"/>
  <c r="E57" i="1"/>
  <c r="C57" i="1"/>
  <c r="H56" i="1"/>
  <c r="E56" i="1"/>
  <c r="C56" i="1"/>
  <c r="H55" i="1"/>
  <c r="E55" i="1"/>
  <c r="C55" i="1"/>
  <c r="H54" i="1"/>
  <c r="E54" i="1"/>
  <c r="C54" i="1"/>
  <c r="H53" i="1"/>
  <c r="E53" i="1"/>
  <c r="C53" i="1"/>
  <c r="H52" i="1"/>
  <c r="E52" i="1"/>
  <c r="C52" i="1"/>
  <c r="H51" i="1"/>
  <c r="E51" i="1"/>
  <c r="C51" i="1"/>
  <c r="H50" i="1"/>
  <c r="E50" i="1"/>
  <c r="C50" i="1"/>
  <c r="H49" i="1"/>
  <c r="E49" i="1"/>
  <c r="C49" i="1"/>
  <c r="H48" i="1"/>
  <c r="E48" i="1"/>
  <c r="C48" i="1"/>
  <c r="H47" i="1"/>
  <c r="E47" i="1"/>
  <c r="C47" i="1"/>
  <c r="H46" i="1"/>
  <c r="E46" i="1"/>
  <c r="C46" i="1"/>
  <c r="H45" i="1"/>
  <c r="E45" i="1"/>
  <c r="C45" i="1"/>
  <c r="H44" i="1"/>
  <c r="E44" i="1"/>
  <c r="C44" i="1"/>
  <c r="H43" i="1"/>
  <c r="E43" i="1"/>
  <c r="C43" i="1"/>
  <c r="H42" i="1"/>
  <c r="E42" i="1"/>
  <c r="C42" i="1"/>
  <c r="H41" i="1"/>
  <c r="E41" i="1"/>
  <c r="C41" i="1"/>
  <c r="I41" i="1"/>
  <c r="K41" i="1"/>
</calcChain>
</file>

<file path=xl/sharedStrings.xml><?xml version="1.0" encoding="utf-8"?>
<sst xmlns="http://schemas.openxmlformats.org/spreadsheetml/2006/main" count="100" uniqueCount="60">
  <si>
    <t>Einheit !</t>
  </si>
  <si>
    <t>Lagerort</t>
  </si>
  <si>
    <t>Bemerkungen</t>
  </si>
  <si>
    <t>Brennholz-lang</t>
  </si>
  <si>
    <t>Aufarbeitung durch Vollernter, Fixlängen i.d.R. 4m</t>
  </si>
  <si>
    <t>Los 
Nr.</t>
  </si>
  <si>
    <t>Haupt-
holzart</t>
  </si>
  <si>
    <t>Stk gez.</t>
  </si>
  <si>
    <t>Stk gem.</t>
  </si>
  <si>
    <t>Stadtwald Bönnigheim</t>
  </si>
  <si>
    <t>Aufn
 Nr.</t>
  </si>
  <si>
    <t>Aufarbeitung von Hand, Länge "baumfallend" ca 3-15m</t>
  </si>
  <si>
    <t xml:space="preserve">  Rabatt
  %</t>
  </si>
  <si>
    <t>EH</t>
  </si>
  <si>
    <t>Los
Nr</t>
  </si>
  <si>
    <t>Haupt-
olzart</t>
  </si>
  <si>
    <t>Lagerort, 
Beschreibung</t>
  </si>
  <si>
    <t>Menge
 (ca)</t>
  </si>
  <si>
    <t>An Sonntagen ist das Befahren der Waldwege mit Kfz verboten</t>
  </si>
  <si>
    <t>Das Befahren der Waldwege zur Kaufbesichtigung und Aufarbeitung erfolgt auf eigene Gefahr</t>
  </si>
  <si>
    <t>Normal-preis 95€/fm</t>
  </si>
  <si>
    <t>Außengrenzen der Flächenlose siehe Beschreibung!</t>
  </si>
  <si>
    <t>Nr + (Grenz-)Markierungen = neonorange</t>
  </si>
  <si>
    <t>RG = Rückegasse (gelbe Nr+Markierungen)</t>
  </si>
  <si>
    <t>Taxe</t>
  </si>
  <si>
    <t>17:30 Saalöffnung</t>
  </si>
  <si>
    <t xml:space="preserve">17:30 – 18:30 Ausgabe der Bieternummern </t>
  </si>
  <si>
    <t xml:space="preserve">18:30 Start des Holzverkaufes </t>
  </si>
  <si>
    <t>vormittags ist der Wald wegen Jagdbetrieb gesperrt</t>
  </si>
  <si>
    <t>Auf.+Los-Nr = rot</t>
  </si>
  <si>
    <t>Holzverkauf  Di, 9.  Dezember 2025, Klosterburgstuben</t>
  </si>
  <si>
    <t xml:space="preserve">Achtung: am Sa 6.12. ist eine Besichtigung erst ab 12:30 möglich </t>
  </si>
  <si>
    <t>Flächenlose 619 - 635</t>
  </si>
  <si>
    <t>Buche</t>
  </si>
  <si>
    <t>Seelesweg</t>
  </si>
  <si>
    <t>117 Lose</t>
  </si>
  <si>
    <t xml:space="preserve">Brennholz-lang </t>
  </si>
  <si>
    <t>HL 114 + 112</t>
  </si>
  <si>
    <t>HL 111</t>
  </si>
  <si>
    <t>Bu+Fi+Ei</t>
  </si>
  <si>
    <t>Esche</t>
  </si>
  <si>
    <t>Altertumweg. 160m Streifen je 10m tief beidseits Weg</t>
  </si>
  <si>
    <t>Altertumweg. 80m Streifen je 10m tief beidseits Weg</t>
  </si>
  <si>
    <t>Altertumweg. 1 Haufen</t>
  </si>
  <si>
    <t>Hartlaubholz</t>
  </si>
  <si>
    <t>Freudentaler Weg. Kombilos Flächenlos+ 1,5fm Brh-lang</t>
  </si>
  <si>
    <t>Eiche</t>
  </si>
  <si>
    <t>Altertumweg. 130m Streifen 10m tief oberh. Weg - RG 52-56</t>
  </si>
  <si>
    <t>Altertumweg. 100m Streifen 10m tief oberh. Weg - RG 56-59</t>
  </si>
  <si>
    <t>Altertumweg. 220m Streifen 10m tief unterh. Weg - RG 7-15</t>
  </si>
  <si>
    <t xml:space="preserve">Alter-Brunnen-Weg. 1 Haufen </t>
  </si>
  <si>
    <t>Alter-Brunnen-Weg. 200m Streifen je 10m tief beidseits Weg - RG 58-64</t>
  </si>
  <si>
    <t>Alter-Brunnen-Weg. 120m Streifen je 10m tief beidseits Weg - RG 54-58</t>
  </si>
  <si>
    <t>Alter-Brunnen-Weg. 120m Streifen je 10m tief beidseits Weg - RG 51-54</t>
  </si>
  <si>
    <t>Rotenbergweg. 600m Streifen je 10m tief beidseits Weg</t>
  </si>
  <si>
    <t>Rotenbergweg. 270m Streif je 10m tief beidseits + 50m entl Rotsteigle einseitig</t>
  </si>
  <si>
    <t>Altertumweg. 140m breit Rotsteigle-RG 4 + ca 50m tiefe Durchforstungsfläche</t>
  </si>
  <si>
    <t xml:space="preserve">Altertumweg. 100m breit RG 4-7 + ca 50m tiefe Durchforstungsfläche </t>
  </si>
  <si>
    <t xml:space="preserve">Altertumweg. 170m breit RG 7-11 + ca 50m tiefe Durchforstungsfläche  </t>
  </si>
  <si>
    <t>Amannweg. An 3 Stellen: 1Bu + 1Fi + 1Ei-Brh-lang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</si>
</sst>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0"/>
    <numFmt numFmtId="166" formatCode="#,##0\ &quot;€&quot;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vertical="top"/>
    </xf>
    <xf numFmtId="166" fontId="0" fillId="0" borderId="0" xfId="0" applyNumberFormat="1"/>
    <xf numFmtId="166" fontId="8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4" fillId="0" borderId="1" xfId="0" applyNumberFormat="1" applyFont="1" applyBorder="1" applyAlignment="1">
      <alignment vertical="top"/>
    </xf>
    <xf numFmtId="166" fontId="4" fillId="0" borderId="0" xfId="0" applyNumberFormat="1" applyFont="1"/>
    <xf numFmtId="0" fontId="2" fillId="0" borderId="0" xfId="0" applyFont="1"/>
    <xf numFmtId="9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166" fontId="7" fillId="0" borderId="0" xfId="0" applyNumberFormat="1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11" fillId="0" borderId="0" xfId="0" applyFont="1" applyAlignment="1">
      <alignment horizontal="left" vertical="center" indent="1"/>
    </xf>
    <xf numFmtId="0" fontId="11" fillId="0" borderId="0" xfId="0" applyFont="1"/>
    <xf numFmtId="164" fontId="11" fillId="0" borderId="0" xfId="0" applyNumberFormat="1" applyFont="1"/>
    <xf numFmtId="166" fontId="11" fillId="0" borderId="0" xfId="0" applyNumberFormat="1" applyFont="1"/>
    <xf numFmtId="1" fontId="1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" fontId="13" fillId="0" borderId="0" xfId="1" applyNumberFormat="1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wrapText="1"/>
    </xf>
    <xf numFmtId="0" fontId="6" fillId="0" borderId="3" xfId="0" applyFont="1" applyBorder="1" applyAlignment="1">
      <alignment textRotation="90" wrapText="1"/>
    </xf>
    <xf numFmtId="0" fontId="1" fillId="0" borderId="3" xfId="0" applyFont="1" applyBorder="1"/>
    <xf numFmtId="166" fontId="6" fillId="0" borderId="3" xfId="0" applyNumberFormat="1" applyFont="1" applyBorder="1" applyAlignment="1">
      <alignment wrapText="1"/>
    </xf>
    <xf numFmtId="0" fontId="10" fillId="0" borderId="3" xfId="0" applyFont="1" applyBorder="1"/>
    <xf numFmtId="0" fontId="4" fillId="0" borderId="3" xfId="0" applyFont="1" applyBorder="1"/>
    <xf numFmtId="0" fontId="8" fillId="0" borderId="2" xfId="0" applyFont="1" applyBorder="1"/>
    <xf numFmtId="0" fontId="8" fillId="0" borderId="1" xfId="0" applyFont="1" applyBorder="1"/>
    <xf numFmtId="0" fontId="13" fillId="0" borderId="0" xfId="1" applyFont="1" applyFill="1" applyAlignment="1"/>
    <xf numFmtId="1" fontId="4" fillId="0" borderId="0" xfId="0" applyNumberFormat="1" applyFont="1" applyAlignment="1">
      <alignment horizontal="center"/>
    </xf>
    <xf numFmtId="165" fontId="5" fillId="0" borderId="0" xfId="0" applyNumberFormat="1" applyFont="1"/>
    <xf numFmtId="165" fontId="11" fillId="0" borderId="0" xfId="0" applyNumberFormat="1" applyFont="1"/>
    <xf numFmtId="0" fontId="10" fillId="0" borderId="0" xfId="0" applyFont="1"/>
    <xf numFmtId="0" fontId="8" fillId="0" borderId="0" xfId="0" applyFont="1"/>
    <xf numFmtId="166" fontId="10" fillId="0" borderId="0" xfId="0" applyNumberFormat="1" applyFont="1"/>
    <xf numFmtId="0" fontId="4" fillId="0" borderId="7" xfId="0" applyFont="1" applyBorder="1" applyAlignment="1">
      <alignment wrapText="1"/>
    </xf>
    <xf numFmtId="164" fontId="9" fillId="0" borderId="7" xfId="0" applyNumberFormat="1" applyFont="1" applyBorder="1" applyAlignment="1">
      <alignment wrapText="1"/>
    </xf>
    <xf numFmtId="0" fontId="1" fillId="0" borderId="7" xfId="0" applyFont="1" applyBorder="1"/>
    <xf numFmtId="0" fontId="6" fillId="0" borderId="7" xfId="0" applyFont="1" applyBorder="1" applyAlignment="1">
      <alignment textRotation="90" wrapText="1"/>
    </xf>
    <xf numFmtId="166" fontId="8" fillId="0" borderId="7" xfId="0" applyNumberFormat="1" applyFont="1" applyBorder="1" applyAlignment="1">
      <alignment wrapText="1"/>
    </xf>
    <xf numFmtId="1" fontId="6" fillId="0" borderId="7" xfId="0" applyNumberFormat="1" applyFont="1" applyBorder="1" applyAlignment="1">
      <alignment horizontal="center" textRotation="90" wrapText="1"/>
    </xf>
    <xf numFmtId="166" fontId="4" fillId="0" borderId="7" xfId="0" applyNumberFormat="1" applyFont="1" applyBorder="1" applyAlignment="1">
      <alignment wrapText="1"/>
    </xf>
    <xf numFmtId="166" fontId="4" fillId="0" borderId="7" xfId="0" applyNumberFormat="1" applyFont="1" applyBorder="1"/>
    <xf numFmtId="0" fontId="3" fillId="0" borderId="0" xfId="0" applyFont="1"/>
    <xf numFmtId="166" fontId="8" fillId="0" borderId="1" xfId="0" applyNumberFormat="1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vertical="top"/>
    </xf>
    <xf numFmtId="166" fontId="0" fillId="0" borderId="1" xfId="0" applyNumberFormat="1" applyBorder="1"/>
    <xf numFmtId="0" fontId="7" fillId="0" borderId="0" xfId="0" applyFont="1"/>
    <xf numFmtId="0" fontId="9" fillId="0" borderId="7" xfId="0" applyFont="1" applyBorder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9" fillId="2" borderId="0" xfId="0" applyFont="1" applyFill="1"/>
    <xf numFmtId="0" fontId="4" fillId="2" borderId="0" xfId="0" applyFont="1" applyFill="1" applyAlignment="1">
      <alignment vertical="center"/>
    </xf>
    <xf numFmtId="164" fontId="4" fillId="2" borderId="0" xfId="0" applyNumberFormat="1" applyFont="1" applyFill="1"/>
    <xf numFmtId="0" fontId="4" fillId="3" borderId="0" xfId="0" applyFont="1" applyFill="1"/>
    <xf numFmtId="0" fontId="1" fillId="3" borderId="0" xfId="0" applyFont="1" applyFill="1"/>
    <xf numFmtId="164" fontId="4" fillId="3" borderId="0" xfId="0" applyNumberFormat="1" applyFont="1" applyFill="1"/>
    <xf numFmtId="0" fontId="2" fillId="3" borderId="0" xfId="0" applyFont="1" applyFill="1"/>
    <xf numFmtId="165" fontId="4" fillId="0" borderId="0" xfId="0" applyNumberFormat="1" applyFont="1"/>
    <xf numFmtId="0" fontId="14" fillId="0" borderId="1" xfId="0" applyFont="1" applyBorder="1" applyAlignment="1">
      <alignment vertical="top"/>
    </xf>
    <xf numFmtId="164" fontId="2" fillId="0" borderId="0" xfId="0" applyNumberFormat="1" applyFont="1"/>
    <xf numFmtId="166" fontId="8" fillId="0" borderId="8" xfId="0" applyNumberFormat="1" applyFont="1" applyBorder="1" applyAlignment="1">
      <alignment vertical="top"/>
    </xf>
    <xf numFmtId="1" fontId="4" fillId="0" borderId="8" xfId="0" applyNumberFormat="1" applyFont="1" applyBorder="1" applyAlignment="1">
      <alignment horizontal="center" vertical="top"/>
    </xf>
    <xf numFmtId="166" fontId="4" fillId="0" borderId="8" xfId="0" applyNumberFormat="1" applyFont="1" applyBorder="1" applyAlignment="1">
      <alignment vertical="top"/>
    </xf>
    <xf numFmtId="166" fontId="0" fillId="0" borderId="8" xfId="0" applyNumberFormat="1" applyBorder="1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159"/>
  <sheetViews>
    <sheetView tabSelected="1" zoomScaleNormal="100" workbookViewId="0">
      <selection activeCell="P163" sqref="P163"/>
    </sheetView>
  </sheetViews>
  <sheetFormatPr baseColWidth="10" defaultRowHeight="12.75" x14ac:dyDescent="0.2"/>
  <cols>
    <col min="1" max="1" width="5" style="4" customWidth="1"/>
    <col min="2" max="2" width="4.5703125" style="4" customWidth="1"/>
    <col min="3" max="3" width="8.140625" style="4" customWidth="1"/>
    <col min="4" max="4" width="4.7109375" style="5" customWidth="1"/>
    <col min="5" max="5" width="7.28515625" customWidth="1"/>
    <col min="6" max="7" width="3.85546875" style="8" customWidth="1"/>
    <col min="8" max="8" width="16" style="8" customWidth="1"/>
    <col min="9" max="9" width="6.5703125" style="3" customWidth="1"/>
    <col min="10" max="10" width="4" style="35" customWidth="1"/>
    <col min="11" max="11" width="7.85546875" style="7" customWidth="1"/>
    <col min="12" max="12" width="19.85546875" style="2" customWidth="1"/>
  </cols>
  <sheetData>
    <row r="1" spans="1:12" s="12" customFormat="1" ht="15.75" x14ac:dyDescent="0.25">
      <c r="A1" s="12" t="s">
        <v>9</v>
      </c>
      <c r="D1" s="13"/>
      <c r="F1" s="14"/>
      <c r="G1" s="14"/>
      <c r="H1" s="14"/>
      <c r="I1" s="15"/>
      <c r="J1" s="16"/>
      <c r="K1" s="17"/>
      <c r="L1" s="17"/>
    </row>
    <row r="2" spans="1:12" s="12" customFormat="1" ht="15.75" x14ac:dyDescent="0.25">
      <c r="A2" s="12" t="s">
        <v>30</v>
      </c>
      <c r="D2" s="13"/>
      <c r="F2" s="14"/>
      <c r="G2" s="14"/>
      <c r="H2" s="14"/>
      <c r="I2" s="15"/>
      <c r="J2" s="16"/>
      <c r="K2" s="17"/>
      <c r="L2" s="17"/>
    </row>
    <row r="3" spans="1:12" s="19" customFormat="1" x14ac:dyDescent="0.2">
      <c r="A3" s="18" t="s">
        <v>25</v>
      </c>
      <c r="D3" s="20"/>
      <c r="H3" s="54"/>
      <c r="I3" s="21"/>
      <c r="J3" s="22"/>
      <c r="K3" s="21"/>
      <c r="L3" s="21"/>
    </row>
    <row r="4" spans="1:12" s="19" customFormat="1" x14ac:dyDescent="0.2">
      <c r="A4" s="18" t="s">
        <v>26</v>
      </c>
      <c r="D4" s="20"/>
      <c r="H4" s="54"/>
      <c r="I4" s="21"/>
      <c r="J4" s="22"/>
      <c r="K4" s="21"/>
      <c r="L4" s="21"/>
    </row>
    <row r="5" spans="1:12" s="19" customFormat="1" x14ac:dyDescent="0.2">
      <c r="A5" s="18" t="s">
        <v>27</v>
      </c>
      <c r="D5" s="20"/>
      <c r="H5" s="54"/>
    </row>
    <row r="6" spans="1:12" s="12" customFormat="1" ht="12" customHeight="1" x14ac:dyDescent="0.25">
      <c r="A6" s="4"/>
      <c r="D6" s="13"/>
      <c r="H6" s="14"/>
    </row>
    <row r="7" spans="1:12" s="12" customFormat="1" ht="12" customHeight="1" x14ac:dyDescent="0.25">
      <c r="A7" s="56" t="s">
        <v>31</v>
      </c>
      <c r="B7" s="57"/>
      <c r="C7" s="57"/>
      <c r="D7" s="58"/>
      <c r="E7" s="57"/>
      <c r="F7" s="57"/>
      <c r="G7" s="57"/>
      <c r="H7" s="59"/>
      <c r="I7" s="57"/>
      <c r="J7" s="57"/>
      <c r="K7" s="57"/>
    </row>
    <row r="8" spans="1:12" s="4" customFormat="1" x14ac:dyDescent="0.2">
      <c r="A8" s="60"/>
      <c r="B8" s="56"/>
      <c r="C8" s="56" t="s">
        <v>28</v>
      </c>
      <c r="D8" s="61"/>
      <c r="E8" s="56"/>
      <c r="F8" s="56"/>
      <c r="G8" s="56"/>
      <c r="H8" s="59"/>
      <c r="I8" s="56"/>
      <c r="J8" s="56"/>
      <c r="K8" s="56"/>
    </row>
    <row r="9" spans="1:12" s="4" customFormat="1" x14ac:dyDescent="0.2">
      <c r="A9" s="23" t="s">
        <v>19</v>
      </c>
      <c r="D9" s="5"/>
      <c r="H9" s="14"/>
    </row>
    <row r="10" spans="1:12" s="4" customFormat="1" x14ac:dyDescent="0.2">
      <c r="A10" s="4" t="s">
        <v>18</v>
      </c>
      <c r="D10" s="5"/>
      <c r="H10" s="14"/>
    </row>
    <row r="11" spans="1:12" s="4" customFormat="1" x14ac:dyDescent="0.2">
      <c r="D11" s="5"/>
      <c r="H11" s="14"/>
      <c r="I11" s="24"/>
      <c r="J11" s="24"/>
      <c r="K11" s="24"/>
      <c r="L11" s="24"/>
    </row>
    <row r="12" spans="1:12" s="4" customFormat="1" ht="6" customHeight="1" x14ac:dyDescent="0.2">
      <c r="D12" s="5"/>
      <c r="H12" s="14"/>
    </row>
    <row r="13" spans="1:12" s="12" customFormat="1" ht="15.75" x14ac:dyDescent="0.25">
      <c r="A13" s="12" t="s">
        <v>32</v>
      </c>
      <c r="D13" s="13"/>
      <c r="H13" s="14"/>
    </row>
    <row r="14" spans="1:12" s="25" customFormat="1" x14ac:dyDescent="0.2">
      <c r="A14" s="62" t="s">
        <v>22</v>
      </c>
      <c r="B14" s="62"/>
      <c r="C14" s="63"/>
      <c r="D14" s="64"/>
      <c r="E14" s="63"/>
      <c r="F14" s="63"/>
      <c r="G14" s="63"/>
      <c r="H14" s="65"/>
    </row>
    <row r="15" spans="1:12" s="25" customFormat="1" x14ac:dyDescent="0.2">
      <c r="A15" s="4" t="s">
        <v>21</v>
      </c>
      <c r="B15" s="4"/>
      <c r="D15" s="5"/>
      <c r="H15" s="8"/>
    </row>
    <row r="16" spans="1:12" s="25" customFormat="1" x14ac:dyDescent="0.2">
      <c r="A16" s="4"/>
      <c r="B16" s="4"/>
      <c r="D16" s="5"/>
      <c r="H16" s="8"/>
    </row>
    <row r="17" spans="1:12" ht="51.75" customHeight="1" thickBot="1" x14ac:dyDescent="0.25">
      <c r="A17" s="26" t="s">
        <v>14</v>
      </c>
      <c r="B17" s="27" t="s">
        <v>15</v>
      </c>
      <c r="C17" s="28" t="s">
        <v>13</v>
      </c>
      <c r="D17" s="29" t="s">
        <v>24</v>
      </c>
      <c r="E17" s="73" t="s">
        <v>16</v>
      </c>
      <c r="F17" s="74"/>
      <c r="G17" s="74"/>
      <c r="H17" s="75"/>
      <c r="I17" s="30" t="s">
        <v>23</v>
      </c>
      <c r="J17" s="31"/>
      <c r="K17" s="31"/>
      <c r="L17" s="30"/>
    </row>
    <row r="18" spans="1:12" x14ac:dyDescent="0.2">
      <c r="A18" s="10">
        <v>619</v>
      </c>
      <c r="B18" s="67" t="s">
        <v>39</v>
      </c>
      <c r="C18" s="1">
        <v>3</v>
      </c>
      <c r="D18" s="10">
        <v>60</v>
      </c>
      <c r="E18" s="1" t="s">
        <v>59</v>
      </c>
      <c r="F18" s="33"/>
      <c r="G18" s="33"/>
      <c r="H18" s="33"/>
      <c r="I18" s="33"/>
      <c r="J18" s="33"/>
      <c r="K18" s="33"/>
      <c r="L18" s="33"/>
    </row>
    <row r="19" spans="1:12" x14ac:dyDescent="0.2">
      <c r="A19" s="10">
        <v>620</v>
      </c>
      <c r="B19" s="67" t="s">
        <v>40</v>
      </c>
      <c r="C19" s="1">
        <v>5</v>
      </c>
      <c r="D19" s="10">
        <v>100</v>
      </c>
      <c r="E19" s="1" t="s">
        <v>41</v>
      </c>
      <c r="F19" s="33"/>
      <c r="G19" s="33"/>
      <c r="H19" s="33"/>
      <c r="I19" s="33"/>
      <c r="J19" s="33"/>
      <c r="K19" s="33"/>
      <c r="L19" s="33"/>
    </row>
    <row r="20" spans="1:12" x14ac:dyDescent="0.2">
      <c r="A20" s="10">
        <v>621</v>
      </c>
      <c r="B20" s="67" t="s">
        <v>40</v>
      </c>
      <c r="C20" s="1">
        <v>3</v>
      </c>
      <c r="D20" s="10">
        <v>70</v>
      </c>
      <c r="E20" s="1" t="s">
        <v>42</v>
      </c>
      <c r="F20" s="33"/>
      <c r="G20" s="33"/>
      <c r="H20" s="33"/>
      <c r="I20" s="33"/>
      <c r="J20" s="33"/>
      <c r="K20" s="33"/>
      <c r="L20" s="33"/>
    </row>
    <row r="21" spans="1:12" x14ac:dyDescent="0.2">
      <c r="A21" s="10">
        <v>622</v>
      </c>
      <c r="B21" s="67" t="s">
        <v>40</v>
      </c>
      <c r="C21" s="1">
        <v>0.5</v>
      </c>
      <c r="D21" s="10">
        <v>15</v>
      </c>
      <c r="E21" s="1" t="s">
        <v>43</v>
      </c>
      <c r="F21" s="33"/>
      <c r="G21" s="33"/>
      <c r="H21" s="33"/>
      <c r="I21" s="33"/>
      <c r="J21" s="33"/>
      <c r="K21" s="33"/>
      <c r="L21" s="33"/>
    </row>
    <row r="22" spans="1:12" x14ac:dyDescent="0.2">
      <c r="A22" s="10">
        <v>623</v>
      </c>
      <c r="B22" s="67" t="s">
        <v>44</v>
      </c>
      <c r="C22" s="1">
        <v>2</v>
      </c>
      <c r="D22" s="10">
        <v>140</v>
      </c>
      <c r="E22" s="1" t="s">
        <v>45</v>
      </c>
      <c r="F22" s="32"/>
      <c r="G22" s="32"/>
      <c r="H22" s="32"/>
      <c r="I22" s="32"/>
      <c r="J22" s="32"/>
      <c r="K22" s="32"/>
      <c r="L22" s="32"/>
    </row>
    <row r="23" spans="1:12" x14ac:dyDescent="0.2">
      <c r="A23" s="10">
        <v>624</v>
      </c>
      <c r="B23" s="67" t="s">
        <v>46</v>
      </c>
      <c r="C23" s="1">
        <v>2.5</v>
      </c>
      <c r="D23" s="10">
        <v>50</v>
      </c>
      <c r="E23" s="1" t="s">
        <v>47</v>
      </c>
      <c r="F23" s="33"/>
      <c r="G23" s="33"/>
      <c r="H23" s="33"/>
      <c r="I23" s="33"/>
      <c r="J23" s="33"/>
      <c r="K23" s="33"/>
      <c r="L23" s="33"/>
    </row>
    <row r="24" spans="1:12" x14ac:dyDescent="0.2">
      <c r="A24" s="10">
        <v>625</v>
      </c>
      <c r="B24" s="67" t="s">
        <v>46</v>
      </c>
      <c r="C24" s="1">
        <v>1.5</v>
      </c>
      <c r="D24" s="10">
        <v>35</v>
      </c>
      <c r="E24" s="1" t="s">
        <v>48</v>
      </c>
      <c r="F24" s="32"/>
      <c r="G24" s="32"/>
      <c r="H24" s="32"/>
      <c r="I24" s="32"/>
      <c r="J24" s="32"/>
      <c r="K24" s="32"/>
      <c r="L24" s="32"/>
    </row>
    <row r="25" spans="1:12" x14ac:dyDescent="0.2">
      <c r="A25" s="10">
        <v>626</v>
      </c>
      <c r="B25" s="67" t="s">
        <v>46</v>
      </c>
      <c r="C25" s="1">
        <v>1.5</v>
      </c>
      <c r="D25" s="10">
        <v>35</v>
      </c>
      <c r="E25" s="1" t="s">
        <v>49</v>
      </c>
      <c r="F25" s="33"/>
      <c r="G25" s="33"/>
      <c r="H25" s="33"/>
      <c r="I25" s="33"/>
      <c r="J25" s="33"/>
      <c r="K25" s="33"/>
      <c r="L25" s="33"/>
    </row>
    <row r="26" spans="1:12" x14ac:dyDescent="0.2">
      <c r="A26" s="10">
        <v>627</v>
      </c>
      <c r="B26" s="67" t="s">
        <v>44</v>
      </c>
      <c r="C26" s="1">
        <v>1.5</v>
      </c>
      <c r="D26" s="10">
        <v>30</v>
      </c>
      <c r="E26" s="1" t="s">
        <v>50</v>
      </c>
      <c r="F26" s="33"/>
      <c r="G26" s="33"/>
      <c r="H26" s="33"/>
      <c r="I26" s="33"/>
      <c r="J26" s="33"/>
      <c r="K26" s="33"/>
      <c r="L26" s="33"/>
    </row>
    <row r="27" spans="1:12" x14ac:dyDescent="0.2">
      <c r="A27" s="10">
        <v>628</v>
      </c>
      <c r="B27" s="67" t="s">
        <v>44</v>
      </c>
      <c r="C27" s="1">
        <v>3</v>
      </c>
      <c r="D27" s="10">
        <v>50</v>
      </c>
      <c r="E27" s="1" t="s">
        <v>51</v>
      </c>
      <c r="F27" s="33"/>
      <c r="G27" s="33"/>
      <c r="H27" s="33"/>
      <c r="I27" s="33"/>
      <c r="J27" s="33"/>
      <c r="K27" s="33"/>
      <c r="L27" s="33"/>
    </row>
    <row r="28" spans="1:12" x14ac:dyDescent="0.2">
      <c r="A28" s="10">
        <v>629</v>
      </c>
      <c r="B28" s="67" t="s">
        <v>44</v>
      </c>
      <c r="C28" s="1">
        <v>2.5</v>
      </c>
      <c r="D28" s="10">
        <v>40</v>
      </c>
      <c r="E28" s="1" t="s">
        <v>52</v>
      </c>
      <c r="F28" s="33"/>
      <c r="G28" s="33"/>
      <c r="H28" s="33"/>
      <c r="I28" s="33"/>
      <c r="J28" s="33"/>
      <c r="K28" s="33"/>
      <c r="L28" s="33"/>
    </row>
    <row r="29" spans="1:12" x14ac:dyDescent="0.2">
      <c r="A29" s="10">
        <v>630</v>
      </c>
      <c r="B29" s="67" t="s">
        <v>44</v>
      </c>
      <c r="C29" s="1">
        <v>3</v>
      </c>
      <c r="D29" s="10">
        <v>50</v>
      </c>
      <c r="E29" s="1" t="s">
        <v>53</v>
      </c>
      <c r="F29" s="32"/>
      <c r="G29" s="32"/>
      <c r="H29" s="32"/>
      <c r="I29" s="32"/>
      <c r="J29" s="32"/>
      <c r="K29" s="32"/>
      <c r="L29" s="32"/>
    </row>
    <row r="30" spans="1:12" x14ac:dyDescent="0.2">
      <c r="A30" s="10">
        <v>631</v>
      </c>
      <c r="B30" s="67" t="s">
        <v>44</v>
      </c>
      <c r="C30" s="1">
        <v>4</v>
      </c>
      <c r="D30" s="10">
        <v>50</v>
      </c>
      <c r="E30" s="1" t="s">
        <v>54</v>
      </c>
      <c r="F30" s="33"/>
      <c r="G30" s="33"/>
      <c r="H30" s="33"/>
      <c r="I30" s="33"/>
      <c r="J30" s="33"/>
      <c r="K30" s="33"/>
      <c r="L30" s="33"/>
    </row>
    <row r="31" spans="1:12" x14ac:dyDescent="0.2">
      <c r="A31" s="10">
        <v>632</v>
      </c>
      <c r="B31" s="67" t="s">
        <v>44</v>
      </c>
      <c r="C31" s="1">
        <v>1.5</v>
      </c>
      <c r="D31" s="10">
        <v>25</v>
      </c>
      <c r="E31" s="67" t="s">
        <v>55</v>
      </c>
      <c r="F31" s="32"/>
      <c r="G31" s="32"/>
      <c r="H31" s="32"/>
      <c r="I31" s="32"/>
      <c r="J31" s="32"/>
      <c r="K31" s="32"/>
      <c r="L31" s="32"/>
    </row>
    <row r="32" spans="1:12" x14ac:dyDescent="0.2">
      <c r="A32" s="10">
        <v>633</v>
      </c>
      <c r="B32" s="67" t="s">
        <v>44</v>
      </c>
      <c r="C32" s="1">
        <v>3</v>
      </c>
      <c r="D32" s="10">
        <v>60</v>
      </c>
      <c r="E32" s="67" t="s">
        <v>56</v>
      </c>
      <c r="F32" s="33"/>
      <c r="G32" s="33"/>
      <c r="H32" s="33"/>
      <c r="I32" s="33"/>
      <c r="J32" s="33"/>
      <c r="K32" s="33"/>
      <c r="L32" s="33"/>
    </row>
    <row r="33" spans="1:12" x14ac:dyDescent="0.2">
      <c r="A33" s="10">
        <v>634</v>
      </c>
      <c r="B33" s="67" t="s">
        <v>44</v>
      </c>
      <c r="C33" s="1">
        <v>3</v>
      </c>
      <c r="D33" s="10">
        <v>60</v>
      </c>
      <c r="E33" s="1" t="s">
        <v>57</v>
      </c>
      <c r="F33" s="33"/>
      <c r="G33" s="33"/>
      <c r="H33" s="33"/>
      <c r="I33" s="33"/>
      <c r="J33" s="33"/>
      <c r="K33" s="33"/>
      <c r="L33" s="33"/>
    </row>
    <row r="34" spans="1:12" x14ac:dyDescent="0.2">
      <c r="A34" s="10">
        <v>635</v>
      </c>
      <c r="B34" s="67" t="s">
        <v>44</v>
      </c>
      <c r="C34" s="1">
        <v>3</v>
      </c>
      <c r="D34" s="10">
        <v>60</v>
      </c>
      <c r="E34" s="1" t="s">
        <v>58</v>
      </c>
      <c r="F34" s="33"/>
      <c r="G34" s="33"/>
      <c r="H34" s="33"/>
      <c r="I34" s="33"/>
      <c r="J34" s="33"/>
      <c r="K34" s="33"/>
      <c r="L34" s="33"/>
    </row>
    <row r="35" spans="1:12" x14ac:dyDescent="0.2">
      <c r="A35" s="34"/>
    </row>
    <row r="36" spans="1:12" s="12" customFormat="1" ht="15.75" x14ac:dyDescent="0.25">
      <c r="A36" s="12" t="s">
        <v>36</v>
      </c>
      <c r="B36" s="36"/>
      <c r="D36" s="13"/>
      <c r="E36" s="12" t="s">
        <v>37</v>
      </c>
      <c r="F36" s="14"/>
      <c r="G36" s="14"/>
      <c r="H36" s="14"/>
      <c r="I36" s="15"/>
      <c r="J36" s="16"/>
      <c r="K36" s="17"/>
      <c r="L36" s="17"/>
    </row>
    <row r="37" spans="1:12" s="38" customFormat="1" x14ac:dyDescent="0.2">
      <c r="A37" s="19" t="s">
        <v>11</v>
      </c>
      <c r="B37" s="37"/>
      <c r="C37" s="19"/>
      <c r="D37" s="20"/>
      <c r="F37" s="39"/>
      <c r="G37" s="39"/>
      <c r="H37" s="39"/>
      <c r="I37" s="21" t="s">
        <v>29</v>
      </c>
      <c r="J37" s="22"/>
      <c r="K37" s="21"/>
      <c r="L37" s="40"/>
    </row>
    <row r="38" spans="1:12" s="12" customFormat="1" ht="15.75" x14ac:dyDescent="0.25">
      <c r="A38" s="12" t="s">
        <v>3</v>
      </c>
      <c r="B38" s="36"/>
      <c r="D38" s="13"/>
      <c r="E38" s="12" t="s">
        <v>38</v>
      </c>
      <c r="F38" s="14"/>
      <c r="G38" s="14"/>
      <c r="H38" s="14"/>
      <c r="I38" s="15"/>
      <c r="J38" s="16"/>
      <c r="K38" s="17"/>
      <c r="L38" s="17"/>
    </row>
    <row r="39" spans="1:12" s="38" customFormat="1" x14ac:dyDescent="0.2">
      <c r="A39" s="19" t="s">
        <v>4</v>
      </c>
      <c r="B39" s="37"/>
      <c r="C39" s="19"/>
      <c r="D39" s="20"/>
      <c r="F39" s="39"/>
      <c r="G39" s="39"/>
      <c r="H39" s="39"/>
      <c r="I39" s="21" t="s">
        <v>29</v>
      </c>
      <c r="J39" s="22"/>
      <c r="K39" s="21"/>
      <c r="L39" s="40"/>
    </row>
    <row r="40" spans="1:12" s="49" customFormat="1" ht="44.25" customHeight="1" x14ac:dyDescent="0.2">
      <c r="A40" s="41" t="s">
        <v>10</v>
      </c>
      <c r="B40" s="41" t="s">
        <v>5</v>
      </c>
      <c r="C40" s="41" t="s">
        <v>6</v>
      </c>
      <c r="D40" s="42" t="s">
        <v>17</v>
      </c>
      <c r="E40" s="43" t="s">
        <v>0</v>
      </c>
      <c r="F40" s="44" t="s">
        <v>7</v>
      </c>
      <c r="G40" s="44" t="s">
        <v>8</v>
      </c>
      <c r="H40" s="55" t="s">
        <v>1</v>
      </c>
      <c r="I40" s="45" t="s">
        <v>20</v>
      </c>
      <c r="J40" s="46" t="s">
        <v>12</v>
      </c>
      <c r="K40" s="47" t="s">
        <v>24</v>
      </c>
      <c r="L40" s="48" t="s">
        <v>2</v>
      </c>
    </row>
    <row r="41" spans="1:12" x14ac:dyDescent="0.2">
      <c r="A41" s="10">
        <v>114</v>
      </c>
      <c r="B41" s="11">
        <v>1</v>
      </c>
      <c r="C41" s="1" t="str">
        <f t="shared" ref="C41:C51" si="0">T("Esche")</f>
        <v>Esche</v>
      </c>
      <c r="D41" s="6">
        <v>2.17</v>
      </c>
      <c r="E41" s="1" t="str">
        <f t="shared" ref="E41:E57" si="1">T("Fm o.R.")</f>
        <v>Fm o.R.</v>
      </c>
      <c r="F41" s="1"/>
      <c r="G41" s="1">
        <v>3</v>
      </c>
      <c r="H41" s="1" t="str">
        <f t="shared" ref="H41:H57" si="2">T("Altertumweg ")</f>
        <v xml:space="preserve">Altertumweg </v>
      </c>
      <c r="I41" s="50">
        <f>D41*95</f>
        <v>206.15</v>
      </c>
      <c r="J41" s="51"/>
      <c r="K41" s="52">
        <f t="shared" ref="K41:K147" si="3">I41*(1-J41/100)</f>
        <v>206.15</v>
      </c>
      <c r="L41" s="53"/>
    </row>
    <row r="42" spans="1:12" x14ac:dyDescent="0.2">
      <c r="A42" s="10">
        <v>114</v>
      </c>
      <c r="B42" s="11">
        <v>2</v>
      </c>
      <c r="C42" s="1" t="str">
        <f t="shared" si="0"/>
        <v>Esche</v>
      </c>
      <c r="D42" s="6">
        <v>2.02</v>
      </c>
      <c r="E42" s="1" t="str">
        <f t="shared" si="1"/>
        <v>Fm o.R.</v>
      </c>
      <c r="F42" s="1"/>
      <c r="G42" s="1">
        <v>7</v>
      </c>
      <c r="H42" s="1" t="str">
        <f t="shared" si="2"/>
        <v xml:space="preserve">Altertumweg </v>
      </c>
      <c r="I42" s="50">
        <f t="shared" ref="I42:I105" si="4">D42*95</f>
        <v>191.9</v>
      </c>
      <c r="J42" s="51"/>
      <c r="K42" s="52">
        <f t="shared" si="3"/>
        <v>191.9</v>
      </c>
      <c r="L42" s="53"/>
    </row>
    <row r="43" spans="1:12" x14ac:dyDescent="0.2">
      <c r="A43" s="10">
        <v>114</v>
      </c>
      <c r="B43" s="11">
        <v>3</v>
      </c>
      <c r="C43" s="1" t="str">
        <f t="shared" si="0"/>
        <v>Esche</v>
      </c>
      <c r="D43" s="6">
        <v>3.26</v>
      </c>
      <c r="E43" s="1" t="str">
        <f t="shared" si="1"/>
        <v>Fm o.R.</v>
      </c>
      <c r="F43" s="1"/>
      <c r="G43" s="1">
        <v>9</v>
      </c>
      <c r="H43" s="1" t="str">
        <f t="shared" si="2"/>
        <v xml:space="preserve">Altertumweg </v>
      </c>
      <c r="I43" s="50">
        <f t="shared" si="4"/>
        <v>309.7</v>
      </c>
      <c r="J43" s="51"/>
      <c r="K43" s="52">
        <f t="shared" si="3"/>
        <v>309.7</v>
      </c>
      <c r="L43" s="53"/>
    </row>
    <row r="44" spans="1:12" x14ac:dyDescent="0.2">
      <c r="A44" s="10">
        <v>114</v>
      </c>
      <c r="B44" s="11">
        <v>4</v>
      </c>
      <c r="C44" s="1" t="str">
        <f t="shared" si="0"/>
        <v>Esche</v>
      </c>
      <c r="D44" s="6">
        <v>3.34</v>
      </c>
      <c r="E44" s="1" t="str">
        <f t="shared" si="1"/>
        <v>Fm o.R.</v>
      </c>
      <c r="F44" s="1"/>
      <c r="G44" s="1">
        <v>8</v>
      </c>
      <c r="H44" s="1" t="str">
        <f t="shared" si="2"/>
        <v xml:space="preserve">Altertumweg </v>
      </c>
      <c r="I44" s="50">
        <f t="shared" si="4"/>
        <v>317.3</v>
      </c>
      <c r="J44" s="51"/>
      <c r="K44" s="52">
        <f t="shared" si="3"/>
        <v>317.3</v>
      </c>
      <c r="L44" s="53"/>
    </row>
    <row r="45" spans="1:12" x14ac:dyDescent="0.2">
      <c r="A45" s="10">
        <v>114</v>
      </c>
      <c r="B45" s="11">
        <v>5</v>
      </c>
      <c r="C45" s="1" t="str">
        <f t="shared" si="0"/>
        <v>Esche</v>
      </c>
      <c r="D45" s="6">
        <v>1.87</v>
      </c>
      <c r="E45" s="1" t="str">
        <f t="shared" si="1"/>
        <v>Fm o.R.</v>
      </c>
      <c r="F45" s="1"/>
      <c r="G45" s="1">
        <v>3</v>
      </c>
      <c r="H45" s="1" t="str">
        <f t="shared" si="2"/>
        <v xml:space="preserve">Altertumweg </v>
      </c>
      <c r="I45" s="50">
        <f t="shared" si="4"/>
        <v>177.65</v>
      </c>
      <c r="J45" s="51"/>
      <c r="K45" s="52">
        <f t="shared" si="3"/>
        <v>177.65</v>
      </c>
      <c r="L45" s="53"/>
    </row>
    <row r="46" spans="1:12" x14ac:dyDescent="0.2">
      <c r="A46" s="10">
        <v>114</v>
      </c>
      <c r="B46" s="11">
        <v>6</v>
      </c>
      <c r="C46" s="1" t="str">
        <f t="shared" si="0"/>
        <v>Esche</v>
      </c>
      <c r="D46" s="6">
        <v>5.58</v>
      </c>
      <c r="E46" s="1" t="str">
        <f t="shared" si="1"/>
        <v>Fm o.R.</v>
      </c>
      <c r="F46" s="1"/>
      <c r="G46" s="1">
        <v>7</v>
      </c>
      <c r="H46" s="1" t="str">
        <f t="shared" si="2"/>
        <v xml:space="preserve">Altertumweg </v>
      </c>
      <c r="I46" s="50">
        <f t="shared" si="4"/>
        <v>530.1</v>
      </c>
      <c r="J46" s="51"/>
      <c r="K46" s="52">
        <f t="shared" si="3"/>
        <v>530.1</v>
      </c>
      <c r="L46" s="53"/>
    </row>
    <row r="47" spans="1:12" x14ac:dyDescent="0.2">
      <c r="A47" s="10">
        <v>114</v>
      </c>
      <c r="B47" s="11">
        <v>7</v>
      </c>
      <c r="C47" s="1" t="str">
        <f t="shared" si="0"/>
        <v>Esche</v>
      </c>
      <c r="D47" s="6">
        <v>4.0999999999999996</v>
      </c>
      <c r="E47" s="1" t="str">
        <f t="shared" si="1"/>
        <v>Fm o.R.</v>
      </c>
      <c r="F47" s="1"/>
      <c r="G47" s="1">
        <v>7</v>
      </c>
      <c r="H47" s="1" t="str">
        <f t="shared" si="2"/>
        <v xml:space="preserve">Altertumweg </v>
      </c>
      <c r="I47" s="50">
        <f t="shared" si="4"/>
        <v>389.49999999999994</v>
      </c>
      <c r="J47" s="51"/>
      <c r="K47" s="52">
        <f t="shared" si="3"/>
        <v>389.49999999999994</v>
      </c>
      <c r="L47" s="53"/>
    </row>
    <row r="48" spans="1:12" x14ac:dyDescent="0.2">
      <c r="A48" s="10">
        <v>114</v>
      </c>
      <c r="B48" s="11">
        <v>8</v>
      </c>
      <c r="C48" s="1" t="str">
        <f t="shared" si="0"/>
        <v>Esche</v>
      </c>
      <c r="D48" s="6">
        <v>2.41</v>
      </c>
      <c r="E48" s="1" t="str">
        <f t="shared" si="1"/>
        <v>Fm o.R.</v>
      </c>
      <c r="F48" s="1"/>
      <c r="G48" s="1">
        <v>8</v>
      </c>
      <c r="H48" s="1" t="str">
        <f t="shared" si="2"/>
        <v xml:space="preserve">Altertumweg </v>
      </c>
      <c r="I48" s="50">
        <f t="shared" si="4"/>
        <v>228.95000000000002</v>
      </c>
      <c r="J48" s="51"/>
      <c r="K48" s="52">
        <f t="shared" si="3"/>
        <v>228.95000000000002</v>
      </c>
      <c r="L48" s="53"/>
    </row>
    <row r="49" spans="1:12" x14ac:dyDescent="0.2">
      <c r="A49" s="10">
        <v>114</v>
      </c>
      <c r="B49" s="11">
        <v>9</v>
      </c>
      <c r="C49" s="1" t="str">
        <f t="shared" si="0"/>
        <v>Esche</v>
      </c>
      <c r="D49" s="6">
        <v>2.82</v>
      </c>
      <c r="E49" s="1" t="str">
        <f t="shared" si="1"/>
        <v>Fm o.R.</v>
      </c>
      <c r="F49" s="1"/>
      <c r="G49" s="1">
        <v>6</v>
      </c>
      <c r="H49" s="1" t="str">
        <f t="shared" si="2"/>
        <v xml:space="preserve">Altertumweg </v>
      </c>
      <c r="I49" s="50">
        <f t="shared" si="4"/>
        <v>267.89999999999998</v>
      </c>
      <c r="J49" s="51"/>
      <c r="K49" s="52">
        <f t="shared" si="3"/>
        <v>267.89999999999998</v>
      </c>
      <c r="L49" s="53"/>
    </row>
    <row r="50" spans="1:12" x14ac:dyDescent="0.2">
      <c r="A50" s="10">
        <v>114</v>
      </c>
      <c r="B50" s="11">
        <v>10</v>
      </c>
      <c r="C50" s="1" t="str">
        <f t="shared" si="0"/>
        <v>Esche</v>
      </c>
      <c r="D50" s="6">
        <v>3.54</v>
      </c>
      <c r="E50" s="1" t="str">
        <f t="shared" si="1"/>
        <v>Fm o.R.</v>
      </c>
      <c r="F50" s="1"/>
      <c r="G50" s="1">
        <v>3</v>
      </c>
      <c r="H50" s="1" t="str">
        <f t="shared" si="2"/>
        <v xml:space="preserve">Altertumweg </v>
      </c>
      <c r="I50" s="50">
        <f t="shared" si="4"/>
        <v>336.3</v>
      </c>
      <c r="J50" s="51"/>
      <c r="K50" s="52">
        <f t="shared" si="3"/>
        <v>336.3</v>
      </c>
      <c r="L50" s="53"/>
    </row>
    <row r="51" spans="1:12" x14ac:dyDescent="0.2">
      <c r="A51" s="10">
        <v>114</v>
      </c>
      <c r="B51" s="11">
        <v>11</v>
      </c>
      <c r="C51" s="1" t="str">
        <f t="shared" si="0"/>
        <v>Esche</v>
      </c>
      <c r="D51" s="6">
        <v>1.25</v>
      </c>
      <c r="E51" s="1" t="str">
        <f t="shared" si="1"/>
        <v>Fm o.R.</v>
      </c>
      <c r="F51" s="1"/>
      <c r="G51" s="1">
        <v>4</v>
      </c>
      <c r="H51" s="1" t="str">
        <f t="shared" si="2"/>
        <v xml:space="preserve">Altertumweg </v>
      </c>
      <c r="I51" s="50">
        <f t="shared" si="4"/>
        <v>118.75</v>
      </c>
      <c r="J51" s="51"/>
      <c r="K51" s="52">
        <f t="shared" si="3"/>
        <v>118.75</v>
      </c>
      <c r="L51" s="53"/>
    </row>
    <row r="52" spans="1:12" x14ac:dyDescent="0.2">
      <c r="A52" s="10">
        <v>114</v>
      </c>
      <c r="B52" s="11">
        <v>12</v>
      </c>
      <c r="C52" s="1" t="str">
        <f>T("Hartlaubholz")</f>
        <v>Hartlaubholz</v>
      </c>
      <c r="D52" s="6">
        <v>0.68</v>
      </c>
      <c r="E52" s="1" t="str">
        <f t="shared" si="1"/>
        <v>Fm o.R.</v>
      </c>
      <c r="F52" s="1"/>
      <c r="G52" s="1">
        <v>5</v>
      </c>
      <c r="H52" s="1" t="str">
        <f t="shared" si="2"/>
        <v xml:space="preserve">Altertumweg </v>
      </c>
      <c r="I52" s="50">
        <f t="shared" si="4"/>
        <v>64.600000000000009</v>
      </c>
      <c r="J52" s="51"/>
      <c r="K52" s="52">
        <f t="shared" si="3"/>
        <v>64.600000000000009</v>
      </c>
      <c r="L52" s="53"/>
    </row>
    <row r="53" spans="1:12" x14ac:dyDescent="0.2">
      <c r="A53" s="10">
        <v>114</v>
      </c>
      <c r="B53" s="11">
        <v>13</v>
      </c>
      <c r="C53" s="1" t="str">
        <f>T("Esche")</f>
        <v>Esche</v>
      </c>
      <c r="D53" s="6">
        <v>3.15</v>
      </c>
      <c r="E53" s="1" t="str">
        <f t="shared" si="1"/>
        <v>Fm o.R.</v>
      </c>
      <c r="F53" s="1"/>
      <c r="G53" s="1">
        <v>3</v>
      </c>
      <c r="H53" s="1" t="str">
        <f t="shared" si="2"/>
        <v xml:space="preserve">Altertumweg </v>
      </c>
      <c r="I53" s="50">
        <f t="shared" si="4"/>
        <v>299.25</v>
      </c>
      <c r="J53" s="51"/>
      <c r="K53" s="52">
        <f t="shared" si="3"/>
        <v>299.25</v>
      </c>
      <c r="L53" s="53"/>
    </row>
    <row r="54" spans="1:12" x14ac:dyDescent="0.2">
      <c r="A54" s="10">
        <v>114</v>
      </c>
      <c r="B54" s="11">
        <v>14</v>
      </c>
      <c r="C54" s="1" t="str">
        <f>T("Esche")</f>
        <v>Esche</v>
      </c>
      <c r="D54" s="6">
        <v>3.1</v>
      </c>
      <c r="E54" s="1" t="str">
        <f t="shared" si="1"/>
        <v>Fm o.R.</v>
      </c>
      <c r="F54" s="1"/>
      <c r="G54" s="1">
        <v>5</v>
      </c>
      <c r="H54" s="1" t="str">
        <f t="shared" si="2"/>
        <v xml:space="preserve">Altertumweg </v>
      </c>
      <c r="I54" s="50">
        <f t="shared" si="4"/>
        <v>294.5</v>
      </c>
      <c r="J54" s="51"/>
      <c r="K54" s="52">
        <f t="shared" si="3"/>
        <v>294.5</v>
      </c>
      <c r="L54" s="53"/>
    </row>
    <row r="55" spans="1:12" x14ac:dyDescent="0.2">
      <c r="A55" s="10">
        <v>114</v>
      </c>
      <c r="B55" s="11">
        <v>15</v>
      </c>
      <c r="C55" s="1" t="str">
        <f>T("Esche")</f>
        <v>Esche</v>
      </c>
      <c r="D55" s="6">
        <v>4.72</v>
      </c>
      <c r="E55" s="1" t="str">
        <f t="shared" si="1"/>
        <v>Fm o.R.</v>
      </c>
      <c r="F55" s="1"/>
      <c r="G55" s="1">
        <v>10</v>
      </c>
      <c r="H55" s="1" t="str">
        <f t="shared" si="2"/>
        <v xml:space="preserve">Altertumweg </v>
      </c>
      <c r="I55" s="50">
        <f t="shared" si="4"/>
        <v>448.4</v>
      </c>
      <c r="J55" s="51"/>
      <c r="K55" s="52">
        <f t="shared" si="3"/>
        <v>448.4</v>
      </c>
      <c r="L55" s="53"/>
    </row>
    <row r="56" spans="1:12" x14ac:dyDescent="0.2">
      <c r="A56" s="10">
        <v>114</v>
      </c>
      <c r="B56" s="11">
        <v>16</v>
      </c>
      <c r="C56" s="1" t="str">
        <f>T("Esche")</f>
        <v>Esche</v>
      </c>
      <c r="D56" s="6">
        <v>5.53</v>
      </c>
      <c r="E56" s="1" t="str">
        <f t="shared" si="1"/>
        <v>Fm o.R.</v>
      </c>
      <c r="F56" s="1"/>
      <c r="G56" s="1">
        <v>8</v>
      </c>
      <c r="H56" s="1" t="str">
        <f t="shared" si="2"/>
        <v xml:space="preserve">Altertumweg </v>
      </c>
      <c r="I56" s="50">
        <f t="shared" si="4"/>
        <v>525.35</v>
      </c>
      <c r="J56" s="51"/>
      <c r="K56" s="52">
        <f t="shared" si="3"/>
        <v>525.35</v>
      </c>
      <c r="L56" s="53"/>
    </row>
    <row r="57" spans="1:12" x14ac:dyDescent="0.2">
      <c r="A57" s="10">
        <v>114</v>
      </c>
      <c r="B57" s="11">
        <v>17</v>
      </c>
      <c r="C57" s="1" t="str">
        <f>T("Esche")</f>
        <v>Esche</v>
      </c>
      <c r="D57" s="6">
        <v>2.82</v>
      </c>
      <c r="E57" s="1" t="str">
        <f t="shared" si="1"/>
        <v>Fm o.R.</v>
      </c>
      <c r="F57" s="1"/>
      <c r="G57" s="1">
        <v>7</v>
      </c>
      <c r="H57" s="1" t="str">
        <f t="shared" si="2"/>
        <v xml:space="preserve">Altertumweg </v>
      </c>
      <c r="I57" s="50">
        <f t="shared" si="4"/>
        <v>267.89999999999998</v>
      </c>
      <c r="J57" s="51"/>
      <c r="K57" s="52">
        <f t="shared" si="3"/>
        <v>267.89999999999998</v>
      </c>
      <c r="L57" s="53"/>
    </row>
    <row r="58" spans="1:12" x14ac:dyDescent="0.2">
      <c r="B58" s="66"/>
      <c r="C58"/>
      <c r="F58"/>
      <c r="G58"/>
      <c r="H58"/>
      <c r="I58" s="50"/>
      <c r="J58" s="51"/>
      <c r="K58" s="52"/>
      <c r="L58" s="53"/>
    </row>
    <row r="59" spans="1:12" x14ac:dyDescent="0.2">
      <c r="A59" s="10">
        <v>112</v>
      </c>
      <c r="B59" s="11">
        <v>1</v>
      </c>
      <c r="C59" s="1" t="str">
        <f>T("Buche")</f>
        <v>Buche</v>
      </c>
      <c r="D59" s="6">
        <v>1.94</v>
      </c>
      <c r="E59" s="1" t="str">
        <f t="shared" ref="E59:E122" si="5">T("Fm o.R.")</f>
        <v>Fm o.R.</v>
      </c>
      <c r="F59" s="1"/>
      <c r="G59" s="1">
        <v>6</v>
      </c>
      <c r="H59" s="1" t="str">
        <f t="shared" ref="H59:H68" si="6">T("Altertumweg ")</f>
        <v xml:space="preserve">Altertumweg </v>
      </c>
      <c r="I59" s="50">
        <f t="shared" si="4"/>
        <v>184.29999999999998</v>
      </c>
      <c r="J59" s="51"/>
      <c r="K59" s="52">
        <f t="shared" si="3"/>
        <v>184.29999999999998</v>
      </c>
      <c r="L59" s="53"/>
    </row>
    <row r="60" spans="1:12" x14ac:dyDescent="0.2">
      <c r="A60" s="10">
        <v>112</v>
      </c>
      <c r="B60" s="11">
        <v>2</v>
      </c>
      <c r="C60" s="1" t="str">
        <f>T("Eiche")</f>
        <v>Eiche</v>
      </c>
      <c r="D60" s="6">
        <v>3.85</v>
      </c>
      <c r="E60" s="1" t="str">
        <f t="shared" si="5"/>
        <v>Fm o.R.</v>
      </c>
      <c r="F60" s="1"/>
      <c r="G60" s="1">
        <v>7</v>
      </c>
      <c r="H60" s="1" t="str">
        <f t="shared" si="6"/>
        <v xml:space="preserve">Altertumweg </v>
      </c>
      <c r="I60" s="50">
        <f t="shared" si="4"/>
        <v>365.75</v>
      </c>
      <c r="J60" s="51"/>
      <c r="K60" s="52">
        <f t="shared" si="3"/>
        <v>365.75</v>
      </c>
      <c r="L60" s="53"/>
    </row>
    <row r="61" spans="1:12" x14ac:dyDescent="0.2">
      <c r="A61" s="10">
        <v>112</v>
      </c>
      <c r="B61" s="11">
        <v>3</v>
      </c>
      <c r="C61" s="1" t="str">
        <f>T("Eiche")</f>
        <v>Eiche</v>
      </c>
      <c r="D61" s="6">
        <v>1.37</v>
      </c>
      <c r="E61" s="1" t="str">
        <f t="shared" si="5"/>
        <v>Fm o.R.</v>
      </c>
      <c r="F61" s="1"/>
      <c r="G61" s="1">
        <v>6</v>
      </c>
      <c r="H61" s="1" t="str">
        <f t="shared" si="6"/>
        <v xml:space="preserve">Altertumweg </v>
      </c>
      <c r="I61" s="50">
        <f t="shared" si="4"/>
        <v>130.15</v>
      </c>
      <c r="J61" s="51"/>
      <c r="K61" s="52">
        <f t="shared" si="3"/>
        <v>130.15</v>
      </c>
      <c r="L61" s="53"/>
    </row>
    <row r="62" spans="1:12" x14ac:dyDescent="0.2">
      <c r="A62" s="10">
        <v>112</v>
      </c>
      <c r="B62" s="11">
        <v>4</v>
      </c>
      <c r="C62" s="1" t="str">
        <f>T("Eiche")</f>
        <v>Eiche</v>
      </c>
      <c r="D62" s="6">
        <v>1.69</v>
      </c>
      <c r="E62" s="1" t="str">
        <f t="shared" si="5"/>
        <v>Fm o.R.</v>
      </c>
      <c r="F62" s="1"/>
      <c r="G62" s="1">
        <v>14</v>
      </c>
      <c r="H62" s="1" t="str">
        <f t="shared" si="6"/>
        <v xml:space="preserve">Altertumweg </v>
      </c>
      <c r="I62" s="50">
        <f t="shared" si="4"/>
        <v>160.54999999999998</v>
      </c>
      <c r="J62" s="51"/>
      <c r="K62" s="52">
        <f t="shared" si="3"/>
        <v>160.54999999999998</v>
      </c>
      <c r="L62" s="53"/>
    </row>
    <row r="63" spans="1:12" x14ac:dyDescent="0.2">
      <c r="A63" s="10">
        <v>112</v>
      </c>
      <c r="B63" s="11">
        <v>5</v>
      </c>
      <c r="C63" s="1" t="str">
        <f>T("Eiche")</f>
        <v>Eiche</v>
      </c>
      <c r="D63" s="6">
        <v>1.1399999999999999</v>
      </c>
      <c r="E63" s="1" t="str">
        <f t="shared" si="5"/>
        <v>Fm o.R.</v>
      </c>
      <c r="F63" s="1"/>
      <c r="G63" s="1">
        <v>8</v>
      </c>
      <c r="H63" s="1" t="str">
        <f t="shared" si="6"/>
        <v xml:space="preserve">Altertumweg </v>
      </c>
      <c r="I63" s="50">
        <f t="shared" si="4"/>
        <v>108.3</v>
      </c>
      <c r="J63" s="51"/>
      <c r="K63" s="52">
        <f t="shared" si="3"/>
        <v>108.3</v>
      </c>
      <c r="L63" s="53"/>
    </row>
    <row r="64" spans="1:12" x14ac:dyDescent="0.2">
      <c r="A64" s="10">
        <v>112</v>
      </c>
      <c r="B64" s="11">
        <v>6</v>
      </c>
      <c r="C64" s="1" t="str">
        <f>T("Eiche")</f>
        <v>Eiche</v>
      </c>
      <c r="D64" s="6">
        <v>2.13</v>
      </c>
      <c r="E64" s="1" t="str">
        <f t="shared" si="5"/>
        <v>Fm o.R.</v>
      </c>
      <c r="F64" s="1"/>
      <c r="G64" s="1">
        <v>8</v>
      </c>
      <c r="H64" s="1" t="str">
        <f t="shared" si="6"/>
        <v xml:space="preserve">Altertumweg </v>
      </c>
      <c r="I64" s="50">
        <f t="shared" si="4"/>
        <v>202.35</v>
      </c>
      <c r="J64" s="51"/>
      <c r="K64" s="52">
        <f t="shared" si="3"/>
        <v>202.35</v>
      </c>
      <c r="L64" s="53"/>
    </row>
    <row r="65" spans="1:12" x14ac:dyDescent="0.2">
      <c r="A65" s="10">
        <v>112</v>
      </c>
      <c r="B65" s="11">
        <v>7</v>
      </c>
      <c r="C65" s="1" t="str">
        <f>T("Hartlaubholz")</f>
        <v>Hartlaubholz</v>
      </c>
      <c r="D65" s="6">
        <v>2.14</v>
      </c>
      <c r="E65" s="1" t="str">
        <f t="shared" si="5"/>
        <v>Fm o.R.</v>
      </c>
      <c r="F65" s="1"/>
      <c r="G65" s="1">
        <v>5</v>
      </c>
      <c r="H65" s="1" t="str">
        <f t="shared" si="6"/>
        <v xml:space="preserve">Altertumweg </v>
      </c>
      <c r="I65" s="50">
        <f t="shared" si="4"/>
        <v>203.3</v>
      </c>
      <c r="J65" s="51"/>
      <c r="K65" s="52">
        <f t="shared" si="3"/>
        <v>203.3</v>
      </c>
      <c r="L65" s="53"/>
    </row>
    <row r="66" spans="1:12" x14ac:dyDescent="0.2">
      <c r="A66" s="10">
        <v>112</v>
      </c>
      <c r="B66" s="11">
        <v>8</v>
      </c>
      <c r="C66" s="1" t="str">
        <f>T("Eiche")</f>
        <v>Eiche</v>
      </c>
      <c r="D66" s="6">
        <v>4.8499999999999996</v>
      </c>
      <c r="E66" s="1" t="str">
        <f t="shared" si="5"/>
        <v>Fm o.R.</v>
      </c>
      <c r="F66" s="1"/>
      <c r="G66" s="1">
        <v>8</v>
      </c>
      <c r="H66" s="1" t="str">
        <f t="shared" si="6"/>
        <v xml:space="preserve">Altertumweg </v>
      </c>
      <c r="I66" s="50">
        <f t="shared" si="4"/>
        <v>460.74999999999994</v>
      </c>
      <c r="J66" s="51"/>
      <c r="K66" s="52">
        <f t="shared" si="3"/>
        <v>460.74999999999994</v>
      </c>
      <c r="L66" s="53"/>
    </row>
    <row r="67" spans="1:12" x14ac:dyDescent="0.2">
      <c r="A67" s="10">
        <v>112</v>
      </c>
      <c r="B67" s="11">
        <v>9</v>
      </c>
      <c r="C67" s="1" t="str">
        <f>T("Eiche")</f>
        <v>Eiche</v>
      </c>
      <c r="D67" s="6">
        <v>4.8899999999999997</v>
      </c>
      <c r="E67" s="1" t="str">
        <f t="shared" si="5"/>
        <v>Fm o.R.</v>
      </c>
      <c r="F67" s="1"/>
      <c r="G67" s="1">
        <v>14</v>
      </c>
      <c r="H67" s="1" t="str">
        <f t="shared" si="6"/>
        <v xml:space="preserve">Altertumweg </v>
      </c>
      <c r="I67" s="50">
        <f t="shared" si="4"/>
        <v>464.54999999999995</v>
      </c>
      <c r="J67" s="51"/>
      <c r="K67" s="52">
        <f t="shared" si="3"/>
        <v>464.54999999999995</v>
      </c>
      <c r="L67" s="53"/>
    </row>
    <row r="68" spans="1:12" x14ac:dyDescent="0.2">
      <c r="A68" s="10">
        <v>112</v>
      </c>
      <c r="B68" s="11">
        <v>10</v>
      </c>
      <c r="C68" s="1" t="str">
        <f>T("Eiche")</f>
        <v>Eiche</v>
      </c>
      <c r="D68" s="6">
        <v>3.97</v>
      </c>
      <c r="E68" s="1" t="str">
        <f t="shared" si="5"/>
        <v>Fm o.R.</v>
      </c>
      <c r="F68" s="1"/>
      <c r="G68" s="1">
        <v>9</v>
      </c>
      <c r="H68" s="1" t="str">
        <f t="shared" si="6"/>
        <v xml:space="preserve">Altertumweg </v>
      </c>
      <c r="I68" s="50">
        <f t="shared" si="4"/>
        <v>377.15000000000003</v>
      </c>
      <c r="J68" s="51"/>
      <c r="K68" s="52">
        <f t="shared" si="3"/>
        <v>377.15000000000003</v>
      </c>
      <c r="L68" s="53"/>
    </row>
    <row r="69" spans="1:12" x14ac:dyDescent="0.2">
      <c r="A69" s="10">
        <v>112</v>
      </c>
      <c r="B69" s="11">
        <v>12</v>
      </c>
      <c r="C69" s="1" t="str">
        <f>T("Buche")</f>
        <v>Buche</v>
      </c>
      <c r="D69" s="6">
        <v>4.0599999999999996</v>
      </c>
      <c r="E69" s="1" t="str">
        <f t="shared" si="5"/>
        <v>Fm o.R.</v>
      </c>
      <c r="F69" s="1"/>
      <c r="G69" s="1">
        <v>24</v>
      </c>
      <c r="H69" s="1" t="str">
        <f>T("Dreiseebergweg ")</f>
        <v xml:space="preserve">Dreiseebergweg </v>
      </c>
      <c r="I69" s="50">
        <f t="shared" si="4"/>
        <v>385.7</v>
      </c>
      <c r="J69" s="51"/>
      <c r="K69" s="52">
        <f t="shared" si="3"/>
        <v>385.7</v>
      </c>
      <c r="L69" s="53"/>
    </row>
    <row r="70" spans="1:12" x14ac:dyDescent="0.2">
      <c r="A70" s="10">
        <v>112</v>
      </c>
      <c r="B70" s="11">
        <v>13</v>
      </c>
      <c r="C70" s="1" t="str">
        <f>T("Eiche")</f>
        <v>Eiche</v>
      </c>
      <c r="D70" s="6">
        <v>1.69</v>
      </c>
      <c r="E70" s="1" t="str">
        <f t="shared" si="5"/>
        <v>Fm o.R.</v>
      </c>
      <c r="F70" s="1"/>
      <c r="G70" s="1">
        <v>5</v>
      </c>
      <c r="H70" s="1" t="str">
        <f>T("Dreiseebergweg ")</f>
        <v xml:space="preserve">Dreiseebergweg </v>
      </c>
      <c r="I70" s="50">
        <f t="shared" si="4"/>
        <v>160.54999999999998</v>
      </c>
      <c r="J70" s="51"/>
      <c r="K70" s="52">
        <f t="shared" si="3"/>
        <v>160.54999999999998</v>
      </c>
      <c r="L70" s="53"/>
    </row>
    <row r="71" spans="1:12" x14ac:dyDescent="0.2">
      <c r="A71" s="10">
        <v>112</v>
      </c>
      <c r="B71" s="11">
        <v>14</v>
      </c>
      <c r="C71" s="1" t="str">
        <f>T("Buche")</f>
        <v>Buche</v>
      </c>
      <c r="D71" s="6">
        <v>2.6</v>
      </c>
      <c r="E71" s="1" t="str">
        <f t="shared" si="5"/>
        <v>Fm o.R.</v>
      </c>
      <c r="F71" s="1"/>
      <c r="G71" s="1">
        <v>9</v>
      </c>
      <c r="H71" s="1" t="str">
        <f>T("Dreiseebergweg ")</f>
        <v xml:space="preserve">Dreiseebergweg </v>
      </c>
      <c r="I71" s="50">
        <f t="shared" si="4"/>
        <v>247</v>
      </c>
      <c r="J71" s="51"/>
      <c r="K71" s="52">
        <f t="shared" si="3"/>
        <v>247</v>
      </c>
      <c r="L71" s="53"/>
    </row>
    <row r="72" spans="1:12" x14ac:dyDescent="0.2">
      <c r="A72" s="10">
        <v>112</v>
      </c>
      <c r="B72" s="11">
        <v>15</v>
      </c>
      <c r="C72" s="1" t="str">
        <f>T("Eiche")</f>
        <v>Eiche</v>
      </c>
      <c r="D72" s="6">
        <v>3.36</v>
      </c>
      <c r="E72" s="1" t="str">
        <f t="shared" si="5"/>
        <v>Fm o.R.</v>
      </c>
      <c r="F72" s="1"/>
      <c r="G72" s="1">
        <v>7</v>
      </c>
      <c r="H72" s="1" t="str">
        <f>T("Dreiseebergweg ")</f>
        <v xml:space="preserve">Dreiseebergweg </v>
      </c>
      <c r="I72" s="50">
        <f t="shared" si="4"/>
        <v>319.2</v>
      </c>
      <c r="J72" s="51"/>
      <c r="K72" s="52">
        <f t="shared" si="3"/>
        <v>319.2</v>
      </c>
      <c r="L72" s="53"/>
    </row>
    <row r="73" spans="1:12" x14ac:dyDescent="0.2">
      <c r="A73" s="10">
        <v>112</v>
      </c>
      <c r="B73" s="11">
        <v>16</v>
      </c>
      <c r="C73" s="1" t="str">
        <f>T("Eiche")</f>
        <v>Eiche</v>
      </c>
      <c r="D73" s="6">
        <v>3.37</v>
      </c>
      <c r="E73" s="1" t="str">
        <f t="shared" si="5"/>
        <v>Fm o.R.</v>
      </c>
      <c r="F73" s="1"/>
      <c r="G73" s="1">
        <v>8</v>
      </c>
      <c r="H73" s="1" t="str">
        <f>T("Alter-Brunnen-Weg ")</f>
        <v xml:space="preserve">Alter-Brunnen-Weg </v>
      </c>
      <c r="I73" s="50">
        <f t="shared" si="4"/>
        <v>320.15000000000003</v>
      </c>
      <c r="J73" s="51"/>
      <c r="K73" s="52">
        <f t="shared" si="3"/>
        <v>320.15000000000003</v>
      </c>
      <c r="L73" s="53"/>
    </row>
    <row r="74" spans="1:12" x14ac:dyDescent="0.2">
      <c r="A74" s="10">
        <v>112</v>
      </c>
      <c r="B74" s="11">
        <v>17</v>
      </c>
      <c r="C74" s="1" t="str">
        <f>T("Eiche")</f>
        <v>Eiche</v>
      </c>
      <c r="D74" s="6">
        <v>4.72</v>
      </c>
      <c r="E74" s="1" t="str">
        <f t="shared" si="5"/>
        <v>Fm o.R.</v>
      </c>
      <c r="F74" s="1"/>
      <c r="G74" s="1">
        <v>12</v>
      </c>
      <c r="H74" s="1" t="str">
        <f t="shared" ref="H74:H87" si="7">T("Alter-Brunnen-Weg ")</f>
        <v xml:space="preserve">Alter-Brunnen-Weg </v>
      </c>
      <c r="I74" s="50">
        <f t="shared" si="4"/>
        <v>448.4</v>
      </c>
      <c r="J74" s="51"/>
      <c r="K74" s="52">
        <f t="shared" si="3"/>
        <v>448.4</v>
      </c>
      <c r="L74" s="53"/>
    </row>
    <row r="75" spans="1:12" x14ac:dyDescent="0.2">
      <c r="A75" s="10">
        <v>112</v>
      </c>
      <c r="B75" s="11">
        <v>18</v>
      </c>
      <c r="C75" s="1" t="str">
        <f>T("Buche")</f>
        <v>Buche</v>
      </c>
      <c r="D75" s="6">
        <v>0.87</v>
      </c>
      <c r="E75" s="1" t="str">
        <f t="shared" si="5"/>
        <v>Fm o.R.</v>
      </c>
      <c r="F75" s="1"/>
      <c r="G75" s="1">
        <v>10</v>
      </c>
      <c r="H75" s="1" t="str">
        <f t="shared" si="7"/>
        <v xml:space="preserve">Alter-Brunnen-Weg </v>
      </c>
      <c r="I75" s="50">
        <f t="shared" si="4"/>
        <v>82.65</v>
      </c>
      <c r="J75" s="51"/>
      <c r="K75" s="52">
        <f t="shared" si="3"/>
        <v>82.65</v>
      </c>
      <c r="L75" s="53"/>
    </row>
    <row r="76" spans="1:12" x14ac:dyDescent="0.2">
      <c r="A76" s="10">
        <v>112</v>
      </c>
      <c r="B76" s="11">
        <v>19</v>
      </c>
      <c r="C76" s="1" t="str">
        <f t="shared" ref="C76:C85" si="8">T("Eiche")</f>
        <v>Eiche</v>
      </c>
      <c r="D76" s="6">
        <v>2.16</v>
      </c>
      <c r="E76" s="1" t="str">
        <f t="shared" si="5"/>
        <v>Fm o.R.</v>
      </c>
      <c r="F76" s="1"/>
      <c r="G76" s="1">
        <v>11</v>
      </c>
      <c r="H76" s="1" t="str">
        <f t="shared" si="7"/>
        <v xml:space="preserve">Alter-Brunnen-Weg </v>
      </c>
      <c r="I76" s="50">
        <f t="shared" si="4"/>
        <v>205.20000000000002</v>
      </c>
      <c r="J76" s="51"/>
      <c r="K76" s="52">
        <f t="shared" si="3"/>
        <v>205.20000000000002</v>
      </c>
      <c r="L76" s="53"/>
    </row>
    <row r="77" spans="1:12" x14ac:dyDescent="0.2">
      <c r="A77" s="10">
        <v>112</v>
      </c>
      <c r="B77" s="11">
        <v>20</v>
      </c>
      <c r="C77" s="1" t="str">
        <f t="shared" si="8"/>
        <v>Eiche</v>
      </c>
      <c r="D77" s="6">
        <v>3.89</v>
      </c>
      <c r="E77" s="1" t="str">
        <f t="shared" si="5"/>
        <v>Fm o.R.</v>
      </c>
      <c r="F77" s="1"/>
      <c r="G77" s="1">
        <v>12</v>
      </c>
      <c r="H77" s="1" t="str">
        <f t="shared" si="7"/>
        <v xml:space="preserve">Alter-Brunnen-Weg </v>
      </c>
      <c r="I77" s="50">
        <f t="shared" si="4"/>
        <v>369.55</v>
      </c>
      <c r="J77" s="51"/>
      <c r="K77" s="52">
        <f t="shared" si="3"/>
        <v>369.55</v>
      </c>
      <c r="L77" s="53"/>
    </row>
    <row r="78" spans="1:12" x14ac:dyDescent="0.2">
      <c r="A78" s="10">
        <v>112</v>
      </c>
      <c r="B78" s="11">
        <v>21</v>
      </c>
      <c r="C78" s="1" t="str">
        <f t="shared" si="8"/>
        <v>Eiche</v>
      </c>
      <c r="D78" s="6">
        <v>2.52</v>
      </c>
      <c r="E78" s="1" t="str">
        <f t="shared" si="5"/>
        <v>Fm o.R.</v>
      </c>
      <c r="F78" s="1"/>
      <c r="G78" s="1">
        <v>6</v>
      </c>
      <c r="H78" s="1" t="str">
        <f t="shared" si="7"/>
        <v xml:space="preserve">Alter-Brunnen-Weg </v>
      </c>
      <c r="I78" s="50">
        <f t="shared" si="4"/>
        <v>239.4</v>
      </c>
      <c r="J78" s="51"/>
      <c r="K78" s="52">
        <f t="shared" si="3"/>
        <v>239.4</v>
      </c>
      <c r="L78" s="53"/>
    </row>
    <row r="79" spans="1:12" x14ac:dyDescent="0.2">
      <c r="A79" s="10">
        <v>112</v>
      </c>
      <c r="B79" s="11">
        <v>24</v>
      </c>
      <c r="C79" s="1" t="str">
        <f t="shared" si="8"/>
        <v>Eiche</v>
      </c>
      <c r="D79" s="6">
        <v>3.07</v>
      </c>
      <c r="E79" s="1" t="str">
        <f t="shared" si="5"/>
        <v>Fm o.R.</v>
      </c>
      <c r="F79" s="1"/>
      <c r="G79" s="1">
        <v>8</v>
      </c>
      <c r="H79" s="1" t="str">
        <f t="shared" si="7"/>
        <v xml:space="preserve">Alter-Brunnen-Weg </v>
      </c>
      <c r="I79" s="50">
        <f t="shared" si="4"/>
        <v>291.64999999999998</v>
      </c>
      <c r="J79" s="51"/>
      <c r="K79" s="52">
        <f t="shared" si="3"/>
        <v>291.64999999999998</v>
      </c>
      <c r="L79" s="53"/>
    </row>
    <row r="80" spans="1:12" x14ac:dyDescent="0.2">
      <c r="A80" s="10">
        <v>112</v>
      </c>
      <c r="B80" s="11">
        <v>25</v>
      </c>
      <c r="C80" s="1" t="str">
        <f t="shared" si="8"/>
        <v>Eiche</v>
      </c>
      <c r="D80" s="6">
        <v>2.96</v>
      </c>
      <c r="E80" s="1" t="str">
        <f t="shared" si="5"/>
        <v>Fm o.R.</v>
      </c>
      <c r="F80" s="1"/>
      <c r="G80" s="1">
        <v>12</v>
      </c>
      <c r="H80" s="1" t="str">
        <f t="shared" si="7"/>
        <v xml:space="preserve">Alter-Brunnen-Weg </v>
      </c>
      <c r="I80" s="50">
        <f t="shared" si="4"/>
        <v>281.2</v>
      </c>
      <c r="J80" s="51"/>
      <c r="K80" s="52">
        <f t="shared" si="3"/>
        <v>281.2</v>
      </c>
      <c r="L80" s="53"/>
    </row>
    <row r="81" spans="1:12" x14ac:dyDescent="0.2">
      <c r="A81" s="10">
        <v>112</v>
      </c>
      <c r="B81" s="11">
        <v>26</v>
      </c>
      <c r="C81" s="1" t="str">
        <f t="shared" si="8"/>
        <v>Eiche</v>
      </c>
      <c r="D81" s="6">
        <v>2.89</v>
      </c>
      <c r="E81" s="1" t="str">
        <f t="shared" si="5"/>
        <v>Fm o.R.</v>
      </c>
      <c r="F81" s="1"/>
      <c r="G81" s="1">
        <v>8</v>
      </c>
      <c r="H81" s="1" t="str">
        <f t="shared" si="7"/>
        <v xml:space="preserve">Alter-Brunnen-Weg </v>
      </c>
      <c r="I81" s="50">
        <f t="shared" si="4"/>
        <v>274.55</v>
      </c>
      <c r="J81" s="51"/>
      <c r="K81" s="52">
        <f t="shared" si="3"/>
        <v>274.55</v>
      </c>
      <c r="L81" s="53"/>
    </row>
    <row r="82" spans="1:12" x14ac:dyDescent="0.2">
      <c r="A82" s="10">
        <v>112</v>
      </c>
      <c r="B82" s="11">
        <v>27</v>
      </c>
      <c r="C82" s="1" t="str">
        <f t="shared" si="8"/>
        <v>Eiche</v>
      </c>
      <c r="D82" s="6">
        <v>2.79</v>
      </c>
      <c r="E82" s="1" t="str">
        <f t="shared" si="5"/>
        <v>Fm o.R.</v>
      </c>
      <c r="F82" s="1"/>
      <c r="G82" s="1">
        <v>10</v>
      </c>
      <c r="H82" s="1" t="str">
        <f t="shared" si="7"/>
        <v xml:space="preserve">Alter-Brunnen-Weg </v>
      </c>
      <c r="I82" s="50">
        <f t="shared" si="4"/>
        <v>265.05</v>
      </c>
      <c r="J82" s="51"/>
      <c r="K82" s="52">
        <f t="shared" si="3"/>
        <v>265.05</v>
      </c>
      <c r="L82" s="53"/>
    </row>
    <row r="83" spans="1:12" x14ac:dyDescent="0.2">
      <c r="A83" s="10">
        <v>112</v>
      </c>
      <c r="B83" s="11">
        <v>28</v>
      </c>
      <c r="C83" s="1" t="str">
        <f t="shared" si="8"/>
        <v>Eiche</v>
      </c>
      <c r="D83" s="6">
        <v>1.97</v>
      </c>
      <c r="E83" s="1" t="str">
        <f t="shared" si="5"/>
        <v>Fm o.R.</v>
      </c>
      <c r="F83" s="1"/>
      <c r="G83" s="1">
        <v>6</v>
      </c>
      <c r="H83" s="1" t="str">
        <f t="shared" si="7"/>
        <v xml:space="preserve">Alter-Brunnen-Weg </v>
      </c>
      <c r="I83" s="50">
        <f t="shared" si="4"/>
        <v>187.15</v>
      </c>
      <c r="J83" s="51"/>
      <c r="K83" s="52">
        <f t="shared" si="3"/>
        <v>187.15</v>
      </c>
      <c r="L83" s="53"/>
    </row>
    <row r="84" spans="1:12" x14ac:dyDescent="0.2">
      <c r="A84" s="10">
        <v>112</v>
      </c>
      <c r="B84" s="11">
        <v>29</v>
      </c>
      <c r="C84" s="1" t="str">
        <f t="shared" si="8"/>
        <v>Eiche</v>
      </c>
      <c r="D84" s="6">
        <v>2.5499999999999998</v>
      </c>
      <c r="E84" s="1" t="str">
        <f t="shared" si="5"/>
        <v>Fm o.R.</v>
      </c>
      <c r="F84" s="1"/>
      <c r="G84" s="1">
        <v>10</v>
      </c>
      <c r="H84" s="1" t="str">
        <f t="shared" si="7"/>
        <v xml:space="preserve">Alter-Brunnen-Weg </v>
      </c>
      <c r="I84" s="50">
        <f t="shared" si="4"/>
        <v>242.24999999999997</v>
      </c>
      <c r="J84" s="51"/>
      <c r="K84" s="52">
        <f t="shared" si="3"/>
        <v>242.24999999999997</v>
      </c>
      <c r="L84" s="53"/>
    </row>
    <row r="85" spans="1:12" x14ac:dyDescent="0.2">
      <c r="A85" s="10">
        <v>112</v>
      </c>
      <c r="B85" s="11">
        <v>30</v>
      </c>
      <c r="C85" s="1" t="str">
        <f t="shared" si="8"/>
        <v>Eiche</v>
      </c>
      <c r="D85" s="6">
        <v>3.49</v>
      </c>
      <c r="E85" s="1" t="str">
        <f t="shared" si="5"/>
        <v>Fm o.R.</v>
      </c>
      <c r="F85" s="1"/>
      <c r="G85" s="1">
        <v>10</v>
      </c>
      <c r="H85" s="1" t="str">
        <f t="shared" si="7"/>
        <v xml:space="preserve">Alter-Brunnen-Weg </v>
      </c>
      <c r="I85" s="50">
        <f t="shared" si="4"/>
        <v>331.55</v>
      </c>
      <c r="J85" s="51"/>
      <c r="K85" s="52">
        <f t="shared" si="3"/>
        <v>331.55</v>
      </c>
      <c r="L85" s="53"/>
    </row>
    <row r="86" spans="1:12" x14ac:dyDescent="0.2">
      <c r="A86" s="10">
        <v>112</v>
      </c>
      <c r="B86" s="11">
        <v>31</v>
      </c>
      <c r="C86" s="1" t="str">
        <f>T("Hartlaubholz")</f>
        <v>Hartlaubholz</v>
      </c>
      <c r="D86" s="6">
        <v>1.77</v>
      </c>
      <c r="E86" s="1" t="str">
        <f t="shared" si="5"/>
        <v>Fm o.R.</v>
      </c>
      <c r="F86" s="1"/>
      <c r="G86" s="1">
        <v>6</v>
      </c>
      <c r="H86" s="1" t="str">
        <f t="shared" si="7"/>
        <v xml:space="preserve">Alter-Brunnen-Weg </v>
      </c>
      <c r="I86" s="50">
        <f t="shared" si="4"/>
        <v>168.15</v>
      </c>
      <c r="J86" s="51"/>
      <c r="K86" s="52">
        <f t="shared" si="3"/>
        <v>168.15</v>
      </c>
      <c r="L86" s="53"/>
    </row>
    <row r="87" spans="1:12" x14ac:dyDescent="0.2">
      <c r="A87" s="10">
        <v>112</v>
      </c>
      <c r="B87" s="11">
        <v>32</v>
      </c>
      <c r="C87" s="1" t="str">
        <f t="shared" ref="C87:C97" si="9">T("Eiche")</f>
        <v>Eiche</v>
      </c>
      <c r="D87" s="6">
        <v>2.4900000000000002</v>
      </c>
      <c r="E87" s="1" t="str">
        <f t="shared" si="5"/>
        <v>Fm o.R.</v>
      </c>
      <c r="F87" s="1"/>
      <c r="G87" s="1">
        <v>8</v>
      </c>
      <c r="H87" s="1" t="str">
        <f t="shared" si="7"/>
        <v xml:space="preserve">Alter-Brunnen-Weg </v>
      </c>
      <c r="I87" s="50">
        <f t="shared" si="4"/>
        <v>236.55</v>
      </c>
      <c r="J87" s="51"/>
      <c r="K87" s="52">
        <f t="shared" si="3"/>
        <v>236.55</v>
      </c>
      <c r="L87" s="53"/>
    </row>
    <row r="88" spans="1:12" x14ac:dyDescent="0.2">
      <c r="A88" s="10">
        <v>112</v>
      </c>
      <c r="B88" s="11">
        <v>35</v>
      </c>
      <c r="C88" s="1" t="str">
        <f t="shared" si="9"/>
        <v>Eiche</v>
      </c>
      <c r="D88" s="6">
        <v>3.41</v>
      </c>
      <c r="E88" s="1" t="str">
        <f t="shared" si="5"/>
        <v>Fm o.R.</v>
      </c>
      <c r="F88" s="1"/>
      <c r="G88" s="1">
        <v>8</v>
      </c>
      <c r="H88" s="1" t="str">
        <f t="shared" ref="H88:H96" si="10">T("Rotsteiglesweg ")</f>
        <v xml:space="preserve">Rotsteiglesweg </v>
      </c>
      <c r="I88" s="50">
        <f t="shared" si="4"/>
        <v>323.95</v>
      </c>
      <c r="J88" s="51"/>
      <c r="K88" s="52">
        <f t="shared" si="3"/>
        <v>323.95</v>
      </c>
      <c r="L88" s="53"/>
    </row>
    <row r="89" spans="1:12" x14ac:dyDescent="0.2">
      <c r="A89" s="10">
        <v>112</v>
      </c>
      <c r="B89" s="11">
        <v>36</v>
      </c>
      <c r="C89" s="1" t="str">
        <f t="shared" si="9"/>
        <v>Eiche</v>
      </c>
      <c r="D89" s="6">
        <v>4</v>
      </c>
      <c r="E89" s="1" t="str">
        <f t="shared" si="5"/>
        <v>Fm o.R.</v>
      </c>
      <c r="F89" s="1"/>
      <c r="G89" s="1">
        <v>8</v>
      </c>
      <c r="H89" s="1" t="str">
        <f t="shared" si="10"/>
        <v xml:space="preserve">Rotsteiglesweg </v>
      </c>
      <c r="I89" s="50">
        <f t="shared" si="4"/>
        <v>380</v>
      </c>
      <c r="J89" s="51"/>
      <c r="K89" s="52">
        <f t="shared" si="3"/>
        <v>380</v>
      </c>
      <c r="L89" s="53"/>
    </row>
    <row r="90" spans="1:12" x14ac:dyDescent="0.2">
      <c r="A90" s="10">
        <v>112</v>
      </c>
      <c r="B90" s="11">
        <v>37</v>
      </c>
      <c r="C90" s="1" t="str">
        <f t="shared" si="9"/>
        <v>Eiche</v>
      </c>
      <c r="D90" s="6">
        <v>1.51</v>
      </c>
      <c r="E90" s="1" t="str">
        <f t="shared" si="5"/>
        <v>Fm o.R.</v>
      </c>
      <c r="F90" s="1"/>
      <c r="G90" s="1">
        <v>7</v>
      </c>
      <c r="H90" s="1" t="str">
        <f t="shared" si="10"/>
        <v xml:space="preserve">Rotsteiglesweg </v>
      </c>
      <c r="I90" s="50">
        <f t="shared" si="4"/>
        <v>143.44999999999999</v>
      </c>
      <c r="J90" s="51"/>
      <c r="K90" s="52">
        <f t="shared" si="3"/>
        <v>143.44999999999999</v>
      </c>
      <c r="L90" s="53"/>
    </row>
    <row r="91" spans="1:12" x14ac:dyDescent="0.2">
      <c r="A91" s="10">
        <v>112</v>
      </c>
      <c r="B91" s="11">
        <v>38</v>
      </c>
      <c r="C91" s="1" t="str">
        <f t="shared" si="9"/>
        <v>Eiche</v>
      </c>
      <c r="D91" s="6">
        <v>3.99</v>
      </c>
      <c r="E91" s="1" t="str">
        <f t="shared" si="5"/>
        <v>Fm o.R.</v>
      </c>
      <c r="F91" s="1"/>
      <c r="G91" s="1">
        <v>9</v>
      </c>
      <c r="H91" s="1" t="str">
        <f t="shared" si="10"/>
        <v xml:space="preserve">Rotsteiglesweg </v>
      </c>
      <c r="I91" s="50">
        <f t="shared" si="4"/>
        <v>379.05</v>
      </c>
      <c r="J91" s="51"/>
      <c r="K91" s="52">
        <f t="shared" si="3"/>
        <v>379.05</v>
      </c>
      <c r="L91" s="53"/>
    </row>
    <row r="92" spans="1:12" x14ac:dyDescent="0.2">
      <c r="A92" s="10">
        <v>112</v>
      </c>
      <c r="B92" s="11">
        <v>39</v>
      </c>
      <c r="C92" s="1" t="str">
        <f t="shared" si="9"/>
        <v>Eiche</v>
      </c>
      <c r="D92" s="6">
        <v>0.85</v>
      </c>
      <c r="E92" s="1" t="str">
        <f t="shared" si="5"/>
        <v>Fm o.R.</v>
      </c>
      <c r="F92" s="1"/>
      <c r="G92" s="1">
        <v>3</v>
      </c>
      <c r="H92" s="1" t="str">
        <f t="shared" si="10"/>
        <v xml:space="preserve">Rotsteiglesweg </v>
      </c>
      <c r="I92" s="50">
        <f t="shared" si="4"/>
        <v>80.75</v>
      </c>
      <c r="J92" s="51"/>
      <c r="K92" s="52">
        <f t="shared" si="3"/>
        <v>80.75</v>
      </c>
      <c r="L92" s="53"/>
    </row>
    <row r="93" spans="1:12" x14ac:dyDescent="0.2">
      <c r="A93" s="10">
        <v>112</v>
      </c>
      <c r="B93" s="11">
        <v>40</v>
      </c>
      <c r="C93" s="1" t="str">
        <f t="shared" si="9"/>
        <v>Eiche</v>
      </c>
      <c r="D93" s="6">
        <v>1.94</v>
      </c>
      <c r="E93" s="1" t="str">
        <f t="shared" si="5"/>
        <v>Fm o.R.</v>
      </c>
      <c r="F93" s="1"/>
      <c r="G93" s="1">
        <v>8</v>
      </c>
      <c r="H93" s="1" t="str">
        <f t="shared" si="10"/>
        <v xml:space="preserve">Rotsteiglesweg </v>
      </c>
      <c r="I93" s="50">
        <f t="shared" si="4"/>
        <v>184.29999999999998</v>
      </c>
      <c r="J93" s="51"/>
      <c r="K93" s="52">
        <f t="shared" si="3"/>
        <v>184.29999999999998</v>
      </c>
      <c r="L93" s="53"/>
    </row>
    <row r="94" spans="1:12" x14ac:dyDescent="0.2">
      <c r="A94" s="10">
        <v>112</v>
      </c>
      <c r="B94" s="11">
        <v>41</v>
      </c>
      <c r="C94" s="1" t="str">
        <f t="shared" si="9"/>
        <v>Eiche</v>
      </c>
      <c r="D94" s="6">
        <v>3.63</v>
      </c>
      <c r="E94" s="1" t="str">
        <f t="shared" si="5"/>
        <v>Fm o.R.</v>
      </c>
      <c r="F94" s="1"/>
      <c r="G94" s="1">
        <v>13</v>
      </c>
      <c r="H94" s="1" t="str">
        <f t="shared" si="10"/>
        <v xml:space="preserve">Rotsteiglesweg </v>
      </c>
      <c r="I94" s="50">
        <f t="shared" si="4"/>
        <v>344.84999999999997</v>
      </c>
      <c r="J94" s="51"/>
      <c r="K94" s="52">
        <f t="shared" si="3"/>
        <v>344.84999999999997</v>
      </c>
      <c r="L94" s="53"/>
    </row>
    <row r="95" spans="1:12" x14ac:dyDescent="0.2">
      <c r="A95" s="10">
        <v>112</v>
      </c>
      <c r="B95" s="11">
        <v>42</v>
      </c>
      <c r="C95" s="1" t="str">
        <f t="shared" si="9"/>
        <v>Eiche</v>
      </c>
      <c r="D95" s="6">
        <v>4.6500000000000004</v>
      </c>
      <c r="E95" s="1" t="str">
        <f t="shared" si="5"/>
        <v>Fm o.R.</v>
      </c>
      <c r="F95" s="1"/>
      <c r="G95" s="1">
        <v>5</v>
      </c>
      <c r="H95" s="1" t="str">
        <f t="shared" si="10"/>
        <v xml:space="preserve">Rotsteiglesweg </v>
      </c>
      <c r="I95" s="50">
        <f t="shared" si="4"/>
        <v>441.75000000000006</v>
      </c>
      <c r="J95" s="51"/>
      <c r="K95" s="52">
        <f t="shared" si="3"/>
        <v>441.75000000000006</v>
      </c>
      <c r="L95" s="53"/>
    </row>
    <row r="96" spans="1:12" x14ac:dyDescent="0.2">
      <c r="A96" s="10">
        <v>112</v>
      </c>
      <c r="B96" s="11">
        <v>43</v>
      </c>
      <c r="C96" s="1" t="str">
        <f t="shared" si="9"/>
        <v>Eiche</v>
      </c>
      <c r="D96" s="6">
        <v>2.91</v>
      </c>
      <c r="E96" s="1" t="str">
        <f t="shared" si="5"/>
        <v>Fm o.R.</v>
      </c>
      <c r="F96" s="1"/>
      <c r="G96" s="1">
        <v>9</v>
      </c>
      <c r="H96" s="1" t="str">
        <f t="shared" si="10"/>
        <v xml:space="preserve">Rotsteiglesweg </v>
      </c>
      <c r="I96" s="50">
        <f t="shared" si="4"/>
        <v>276.45</v>
      </c>
      <c r="J96" s="51"/>
      <c r="K96" s="52">
        <f t="shared" si="3"/>
        <v>276.45</v>
      </c>
      <c r="L96" s="53"/>
    </row>
    <row r="97" spans="1:12" x14ac:dyDescent="0.2">
      <c r="A97" s="10">
        <v>112</v>
      </c>
      <c r="B97" s="11">
        <v>45</v>
      </c>
      <c r="C97" s="1" t="str">
        <f t="shared" si="9"/>
        <v>Eiche</v>
      </c>
      <c r="D97" s="6">
        <v>2.78</v>
      </c>
      <c r="E97" s="1" t="str">
        <f t="shared" si="5"/>
        <v>Fm o.R.</v>
      </c>
      <c r="F97" s="1"/>
      <c r="G97" s="1">
        <v>9</v>
      </c>
      <c r="H97" s="1" t="str">
        <f t="shared" ref="H97:H101" si="11">T("Rotenbergweg - unten")</f>
        <v>Rotenbergweg - unten</v>
      </c>
      <c r="I97" s="50">
        <f t="shared" si="4"/>
        <v>264.09999999999997</v>
      </c>
      <c r="J97" s="51"/>
      <c r="K97" s="52">
        <f t="shared" si="3"/>
        <v>264.09999999999997</v>
      </c>
      <c r="L97" s="53"/>
    </row>
    <row r="98" spans="1:12" x14ac:dyDescent="0.2">
      <c r="A98" s="10">
        <v>112</v>
      </c>
      <c r="B98" s="11">
        <v>46</v>
      </c>
      <c r="C98" s="1" t="str">
        <f>T("Hartlaubholz")</f>
        <v>Hartlaubholz</v>
      </c>
      <c r="D98" s="6">
        <v>0.65</v>
      </c>
      <c r="E98" s="1" t="str">
        <f t="shared" si="5"/>
        <v>Fm o.R.</v>
      </c>
      <c r="F98" s="1"/>
      <c r="G98" s="1">
        <v>14</v>
      </c>
      <c r="H98" s="1" t="str">
        <f t="shared" si="11"/>
        <v>Rotenbergweg - unten</v>
      </c>
      <c r="I98" s="50">
        <f t="shared" si="4"/>
        <v>61.75</v>
      </c>
      <c r="J98" s="51"/>
      <c r="K98" s="52">
        <f t="shared" si="3"/>
        <v>61.75</v>
      </c>
      <c r="L98" s="53"/>
    </row>
    <row r="99" spans="1:12" x14ac:dyDescent="0.2">
      <c r="A99" s="10">
        <v>112</v>
      </c>
      <c r="B99" s="11">
        <v>47</v>
      </c>
      <c r="C99" s="1" t="str">
        <f>T("Eiche")</f>
        <v>Eiche</v>
      </c>
      <c r="D99" s="6">
        <v>3.17</v>
      </c>
      <c r="E99" s="1" t="str">
        <f t="shared" si="5"/>
        <v>Fm o.R.</v>
      </c>
      <c r="F99" s="1"/>
      <c r="G99" s="1">
        <v>15</v>
      </c>
      <c r="H99" s="1" t="str">
        <f t="shared" si="11"/>
        <v>Rotenbergweg - unten</v>
      </c>
      <c r="I99" s="50">
        <f t="shared" si="4"/>
        <v>301.14999999999998</v>
      </c>
      <c r="J99" s="51"/>
      <c r="K99" s="52">
        <f t="shared" si="3"/>
        <v>301.14999999999998</v>
      </c>
      <c r="L99" s="53"/>
    </row>
    <row r="100" spans="1:12" x14ac:dyDescent="0.2">
      <c r="A100" s="10">
        <v>112</v>
      </c>
      <c r="B100" s="11">
        <v>48</v>
      </c>
      <c r="C100" s="1" t="str">
        <f>T("Eiche")</f>
        <v>Eiche</v>
      </c>
      <c r="D100" s="6">
        <v>2.75</v>
      </c>
      <c r="E100" s="1" t="str">
        <f t="shared" si="5"/>
        <v>Fm o.R.</v>
      </c>
      <c r="F100" s="1"/>
      <c r="G100" s="1">
        <v>6</v>
      </c>
      <c r="H100" s="1" t="str">
        <f t="shared" si="11"/>
        <v>Rotenbergweg - unten</v>
      </c>
      <c r="I100" s="50">
        <f t="shared" si="4"/>
        <v>261.25</v>
      </c>
      <c r="J100" s="51"/>
      <c r="K100" s="52">
        <f t="shared" si="3"/>
        <v>261.25</v>
      </c>
      <c r="L100" s="53"/>
    </row>
    <row r="101" spans="1:12" x14ac:dyDescent="0.2">
      <c r="A101" s="10">
        <v>112</v>
      </c>
      <c r="B101" s="11">
        <v>49</v>
      </c>
      <c r="C101" s="1" t="str">
        <f>T("Eiche")</f>
        <v>Eiche</v>
      </c>
      <c r="D101" s="6">
        <v>2.44</v>
      </c>
      <c r="E101" s="1" t="str">
        <f t="shared" si="5"/>
        <v>Fm o.R.</v>
      </c>
      <c r="F101" s="1"/>
      <c r="G101" s="1">
        <v>8</v>
      </c>
      <c r="H101" s="1" t="str">
        <f t="shared" si="11"/>
        <v>Rotenbergweg - unten</v>
      </c>
      <c r="I101" s="50">
        <f t="shared" si="4"/>
        <v>231.79999999999998</v>
      </c>
      <c r="J101" s="51"/>
      <c r="K101" s="52">
        <f t="shared" si="3"/>
        <v>231.79999999999998</v>
      </c>
      <c r="L101" s="53"/>
    </row>
    <row r="102" spans="1:12" x14ac:dyDescent="0.2">
      <c r="A102" s="10">
        <v>112</v>
      </c>
      <c r="B102" s="11">
        <v>50</v>
      </c>
      <c r="C102" s="1" t="str">
        <f>T("Buche")</f>
        <v>Buche</v>
      </c>
      <c r="D102" s="6">
        <v>0.71</v>
      </c>
      <c r="E102" s="1" t="str">
        <f t="shared" si="5"/>
        <v>Fm o.R.</v>
      </c>
      <c r="F102" s="1"/>
      <c r="G102" s="1">
        <v>9</v>
      </c>
      <c r="H102" s="1" t="str">
        <f>T("Rotenbergweg - Mitte ")</f>
        <v xml:space="preserve">Rotenbergweg - Mitte </v>
      </c>
      <c r="I102" s="50">
        <f t="shared" si="4"/>
        <v>67.45</v>
      </c>
      <c r="J102" s="51"/>
      <c r="K102" s="52">
        <f t="shared" si="3"/>
        <v>67.45</v>
      </c>
      <c r="L102" s="53"/>
    </row>
    <row r="103" spans="1:12" x14ac:dyDescent="0.2">
      <c r="A103" s="10">
        <v>112</v>
      </c>
      <c r="B103" s="11">
        <v>51</v>
      </c>
      <c r="C103" s="1" t="str">
        <f>T("Eiche")</f>
        <v>Eiche</v>
      </c>
      <c r="D103" s="6">
        <v>2.96</v>
      </c>
      <c r="E103" s="1" t="str">
        <f t="shared" si="5"/>
        <v>Fm o.R.</v>
      </c>
      <c r="F103" s="1"/>
      <c r="G103" s="1">
        <v>9</v>
      </c>
      <c r="H103" s="1" t="str">
        <f t="shared" ref="H103:H116" si="12">T("Rotenbergweg ")</f>
        <v xml:space="preserve">Rotenbergweg </v>
      </c>
      <c r="I103" s="50">
        <f t="shared" si="4"/>
        <v>281.2</v>
      </c>
      <c r="J103" s="51"/>
      <c r="K103" s="52">
        <f t="shared" si="3"/>
        <v>281.2</v>
      </c>
      <c r="L103" s="53"/>
    </row>
    <row r="104" spans="1:12" x14ac:dyDescent="0.2">
      <c r="A104" s="10">
        <v>112</v>
      </c>
      <c r="B104" s="11">
        <v>52</v>
      </c>
      <c r="C104" s="1" t="str">
        <f>T("Eiche")</f>
        <v>Eiche</v>
      </c>
      <c r="D104" s="6">
        <v>4.21</v>
      </c>
      <c r="E104" s="1" t="str">
        <f t="shared" si="5"/>
        <v>Fm o.R.</v>
      </c>
      <c r="F104" s="1"/>
      <c r="G104" s="1">
        <v>7</v>
      </c>
      <c r="H104" s="1" t="str">
        <f t="shared" si="12"/>
        <v xml:space="preserve">Rotenbergweg </v>
      </c>
      <c r="I104" s="50">
        <f t="shared" si="4"/>
        <v>399.95</v>
      </c>
      <c r="J104" s="51"/>
      <c r="K104" s="52">
        <f t="shared" si="3"/>
        <v>399.95</v>
      </c>
      <c r="L104" s="53"/>
    </row>
    <row r="105" spans="1:12" x14ac:dyDescent="0.2">
      <c r="A105" s="10">
        <v>112</v>
      </c>
      <c r="B105" s="11">
        <v>53</v>
      </c>
      <c r="C105" s="1" t="str">
        <f>T("Buche")</f>
        <v>Buche</v>
      </c>
      <c r="D105" s="6">
        <v>2.42</v>
      </c>
      <c r="E105" s="1" t="str">
        <f t="shared" si="5"/>
        <v>Fm o.R.</v>
      </c>
      <c r="F105" s="1">
        <v>28</v>
      </c>
      <c r="G105" s="1">
        <v>24</v>
      </c>
      <c r="H105" s="1" t="str">
        <f t="shared" si="12"/>
        <v xml:space="preserve">Rotenbergweg </v>
      </c>
      <c r="I105" s="50">
        <f t="shared" si="4"/>
        <v>229.9</v>
      </c>
      <c r="J105" s="51"/>
      <c r="K105" s="52">
        <f t="shared" si="3"/>
        <v>229.9</v>
      </c>
      <c r="L105" s="53"/>
    </row>
    <row r="106" spans="1:12" x14ac:dyDescent="0.2">
      <c r="A106" s="10">
        <v>112</v>
      </c>
      <c r="B106" s="11">
        <v>54</v>
      </c>
      <c r="C106" s="1" t="str">
        <f>T("Eiche")</f>
        <v>Eiche</v>
      </c>
      <c r="D106" s="6">
        <v>4.04</v>
      </c>
      <c r="E106" s="1" t="str">
        <f t="shared" si="5"/>
        <v>Fm o.R.</v>
      </c>
      <c r="F106" s="1"/>
      <c r="G106" s="1">
        <v>8</v>
      </c>
      <c r="H106" s="1" t="str">
        <f t="shared" si="12"/>
        <v xml:space="preserve">Rotenbergweg </v>
      </c>
      <c r="I106" s="50">
        <f t="shared" ref="I106:I158" si="13">D106*95</f>
        <v>383.8</v>
      </c>
      <c r="J106" s="51"/>
      <c r="K106" s="52">
        <f t="shared" si="3"/>
        <v>383.8</v>
      </c>
      <c r="L106" s="53"/>
    </row>
    <row r="107" spans="1:12" x14ac:dyDescent="0.2">
      <c r="A107" s="10">
        <v>112</v>
      </c>
      <c r="B107" s="11">
        <v>55</v>
      </c>
      <c r="C107" s="1" t="str">
        <f>T("Buche")</f>
        <v>Buche</v>
      </c>
      <c r="D107" s="6">
        <v>1.98</v>
      </c>
      <c r="E107" s="1" t="str">
        <f t="shared" si="5"/>
        <v>Fm o.R.</v>
      </c>
      <c r="F107" s="1"/>
      <c r="G107" s="1">
        <v>22</v>
      </c>
      <c r="H107" s="1" t="str">
        <f t="shared" si="12"/>
        <v xml:space="preserve">Rotenbergweg </v>
      </c>
      <c r="I107" s="50">
        <f t="shared" si="13"/>
        <v>188.1</v>
      </c>
      <c r="J107" s="51"/>
      <c r="K107" s="52">
        <f t="shared" si="3"/>
        <v>188.1</v>
      </c>
      <c r="L107" s="53"/>
    </row>
    <row r="108" spans="1:12" x14ac:dyDescent="0.2">
      <c r="A108" s="10">
        <v>112</v>
      </c>
      <c r="B108" s="11">
        <v>56</v>
      </c>
      <c r="C108" s="1" t="str">
        <f>T("Buche")</f>
        <v>Buche</v>
      </c>
      <c r="D108" s="6">
        <v>1.45</v>
      </c>
      <c r="E108" s="1" t="str">
        <f t="shared" si="5"/>
        <v>Fm o.R.</v>
      </c>
      <c r="F108" s="1"/>
      <c r="G108" s="1">
        <v>10</v>
      </c>
      <c r="H108" s="1" t="str">
        <f t="shared" si="12"/>
        <v xml:space="preserve">Rotenbergweg </v>
      </c>
      <c r="I108" s="50">
        <f t="shared" si="13"/>
        <v>137.75</v>
      </c>
      <c r="J108" s="51"/>
      <c r="K108" s="52">
        <f t="shared" si="3"/>
        <v>137.75</v>
      </c>
      <c r="L108" s="53"/>
    </row>
    <row r="109" spans="1:12" x14ac:dyDescent="0.2">
      <c r="A109" s="10">
        <v>112</v>
      </c>
      <c r="B109" s="11">
        <v>57</v>
      </c>
      <c r="C109" s="1" t="str">
        <f>T("Buche")</f>
        <v>Buche</v>
      </c>
      <c r="D109" s="6">
        <v>3.06</v>
      </c>
      <c r="E109" s="1" t="str">
        <f t="shared" si="5"/>
        <v>Fm o.R.</v>
      </c>
      <c r="F109" s="1"/>
      <c r="G109" s="1">
        <v>12</v>
      </c>
      <c r="H109" s="1" t="str">
        <f t="shared" si="12"/>
        <v xml:space="preserve">Rotenbergweg </v>
      </c>
      <c r="I109" s="50">
        <f t="shared" si="13"/>
        <v>290.7</v>
      </c>
      <c r="J109" s="51"/>
      <c r="K109" s="52">
        <f t="shared" si="3"/>
        <v>290.7</v>
      </c>
      <c r="L109" s="53"/>
    </row>
    <row r="110" spans="1:12" x14ac:dyDescent="0.2">
      <c r="A110" s="10">
        <v>112</v>
      </c>
      <c r="B110" s="11">
        <v>58</v>
      </c>
      <c r="C110" s="1" t="str">
        <f>T("Buche")</f>
        <v>Buche</v>
      </c>
      <c r="D110" s="6">
        <v>1.42</v>
      </c>
      <c r="E110" s="1" t="str">
        <f t="shared" si="5"/>
        <v>Fm o.R.</v>
      </c>
      <c r="F110" s="1">
        <v>14</v>
      </c>
      <c r="G110" s="1">
        <v>8</v>
      </c>
      <c r="H110" s="1" t="str">
        <f t="shared" si="12"/>
        <v xml:space="preserve">Rotenbergweg </v>
      </c>
      <c r="I110" s="50">
        <f t="shared" si="13"/>
        <v>134.9</v>
      </c>
      <c r="J110" s="51"/>
      <c r="K110" s="52">
        <f t="shared" si="3"/>
        <v>134.9</v>
      </c>
      <c r="L110" s="53"/>
    </row>
    <row r="111" spans="1:12" x14ac:dyDescent="0.2">
      <c r="A111" s="10">
        <v>112</v>
      </c>
      <c r="B111" s="11">
        <v>59</v>
      </c>
      <c r="C111" s="1" t="str">
        <f>T("Eiche")</f>
        <v>Eiche</v>
      </c>
      <c r="D111" s="6">
        <v>2.67</v>
      </c>
      <c r="E111" s="1" t="str">
        <f t="shared" si="5"/>
        <v>Fm o.R.</v>
      </c>
      <c r="F111" s="1"/>
      <c r="G111" s="1">
        <v>7</v>
      </c>
      <c r="H111" s="1" t="str">
        <f t="shared" si="12"/>
        <v xml:space="preserve">Rotenbergweg </v>
      </c>
      <c r="I111" s="50">
        <f t="shared" si="13"/>
        <v>253.65</v>
      </c>
      <c r="J111" s="51"/>
      <c r="K111" s="52">
        <f t="shared" si="3"/>
        <v>253.65</v>
      </c>
      <c r="L111" s="53"/>
    </row>
    <row r="112" spans="1:12" x14ac:dyDescent="0.2">
      <c r="A112" s="10">
        <v>112</v>
      </c>
      <c r="B112" s="11">
        <v>60</v>
      </c>
      <c r="C112" s="1" t="str">
        <f>T("Eiche")</f>
        <v>Eiche</v>
      </c>
      <c r="D112" s="6">
        <v>2.35</v>
      </c>
      <c r="E112" s="1" t="str">
        <f t="shared" si="5"/>
        <v>Fm o.R.</v>
      </c>
      <c r="F112" s="1"/>
      <c r="G112" s="1">
        <v>5</v>
      </c>
      <c r="H112" s="1" t="str">
        <f t="shared" si="12"/>
        <v xml:space="preserve">Rotenbergweg </v>
      </c>
      <c r="I112" s="50">
        <f t="shared" si="13"/>
        <v>223.25</v>
      </c>
      <c r="J112" s="51"/>
      <c r="K112" s="52">
        <f t="shared" si="3"/>
        <v>223.25</v>
      </c>
      <c r="L112" s="53"/>
    </row>
    <row r="113" spans="1:12" x14ac:dyDescent="0.2">
      <c r="A113" s="10">
        <v>112</v>
      </c>
      <c r="B113" s="11">
        <v>61</v>
      </c>
      <c r="C113" s="1" t="str">
        <f>T("Buche")</f>
        <v>Buche</v>
      </c>
      <c r="D113" s="6">
        <v>2.2599999999999998</v>
      </c>
      <c r="E113" s="1" t="str">
        <f t="shared" si="5"/>
        <v>Fm o.R.</v>
      </c>
      <c r="F113" s="1"/>
      <c r="G113" s="1">
        <v>14</v>
      </c>
      <c r="H113" s="1" t="str">
        <f t="shared" si="12"/>
        <v xml:space="preserve">Rotenbergweg </v>
      </c>
      <c r="I113" s="50">
        <f t="shared" si="13"/>
        <v>214.7</v>
      </c>
      <c r="J113" s="51"/>
      <c r="K113" s="52">
        <f t="shared" si="3"/>
        <v>214.7</v>
      </c>
      <c r="L113" s="53"/>
    </row>
    <row r="114" spans="1:12" x14ac:dyDescent="0.2">
      <c r="A114" s="10">
        <v>112</v>
      </c>
      <c r="B114" s="11">
        <v>62</v>
      </c>
      <c r="C114" s="1" t="str">
        <f>T("Buche")</f>
        <v>Buche</v>
      </c>
      <c r="D114" s="6">
        <v>3.12</v>
      </c>
      <c r="E114" s="1" t="str">
        <f t="shared" si="5"/>
        <v>Fm o.R.</v>
      </c>
      <c r="F114" s="1">
        <v>21</v>
      </c>
      <c r="G114" s="1">
        <v>18</v>
      </c>
      <c r="H114" s="1" t="str">
        <f t="shared" si="12"/>
        <v xml:space="preserve">Rotenbergweg </v>
      </c>
      <c r="I114" s="50">
        <f t="shared" si="13"/>
        <v>296.40000000000003</v>
      </c>
      <c r="J114" s="51"/>
      <c r="K114" s="52">
        <f t="shared" si="3"/>
        <v>296.40000000000003</v>
      </c>
      <c r="L114" s="53"/>
    </row>
    <row r="115" spans="1:12" x14ac:dyDescent="0.2">
      <c r="A115" s="10">
        <v>112</v>
      </c>
      <c r="B115" s="11">
        <v>63</v>
      </c>
      <c r="C115" s="1" t="str">
        <f>T("Eiche")</f>
        <v>Eiche</v>
      </c>
      <c r="D115" s="6">
        <v>1.97</v>
      </c>
      <c r="E115" s="1" t="str">
        <f t="shared" si="5"/>
        <v>Fm o.R.</v>
      </c>
      <c r="F115" s="1"/>
      <c r="G115" s="1">
        <v>6</v>
      </c>
      <c r="H115" s="1" t="str">
        <f t="shared" si="12"/>
        <v xml:space="preserve">Rotenbergweg </v>
      </c>
      <c r="I115" s="50">
        <f t="shared" si="13"/>
        <v>187.15</v>
      </c>
      <c r="J115" s="51"/>
      <c r="K115" s="52">
        <f t="shared" si="3"/>
        <v>187.15</v>
      </c>
      <c r="L115" s="53"/>
    </row>
    <row r="116" spans="1:12" x14ac:dyDescent="0.2">
      <c r="A116" s="10">
        <v>112</v>
      </c>
      <c r="B116" s="11">
        <v>64</v>
      </c>
      <c r="C116" s="1" t="str">
        <f>T("Eiche")</f>
        <v>Eiche</v>
      </c>
      <c r="D116" s="6">
        <v>1.97</v>
      </c>
      <c r="E116" s="1" t="str">
        <f t="shared" si="5"/>
        <v>Fm o.R.</v>
      </c>
      <c r="F116" s="1"/>
      <c r="G116" s="1">
        <v>4</v>
      </c>
      <c r="H116" s="1" t="str">
        <f t="shared" si="12"/>
        <v xml:space="preserve">Rotenbergweg </v>
      </c>
      <c r="I116" s="50">
        <f t="shared" si="13"/>
        <v>187.15</v>
      </c>
      <c r="J116" s="51"/>
      <c r="K116" s="52">
        <f t="shared" si="3"/>
        <v>187.15</v>
      </c>
      <c r="L116" s="53"/>
    </row>
    <row r="117" spans="1:12" x14ac:dyDescent="0.2">
      <c r="A117" s="10">
        <v>112</v>
      </c>
      <c r="B117" s="11">
        <v>65</v>
      </c>
      <c r="C117" s="1" t="str">
        <f>T("Buche")</f>
        <v>Buche</v>
      </c>
      <c r="D117" s="6">
        <v>1.59</v>
      </c>
      <c r="E117" s="1" t="str">
        <f t="shared" si="5"/>
        <v>Fm o.R.</v>
      </c>
      <c r="F117" s="1"/>
      <c r="G117" s="1">
        <v>14</v>
      </c>
      <c r="H117" s="1" t="str">
        <f>T("Rotenbergweg  ")</f>
        <v xml:space="preserve">Rotenbergweg  </v>
      </c>
      <c r="I117" s="50">
        <f t="shared" si="13"/>
        <v>151.05000000000001</v>
      </c>
      <c r="J117" s="51"/>
      <c r="K117" s="52">
        <f t="shared" si="3"/>
        <v>151.05000000000001</v>
      </c>
      <c r="L117" s="53"/>
    </row>
    <row r="118" spans="1:12" x14ac:dyDescent="0.2">
      <c r="A118" s="10">
        <v>112</v>
      </c>
      <c r="B118" s="11">
        <v>66</v>
      </c>
      <c r="C118" s="1" t="str">
        <f>T("Buche")</f>
        <v>Buche</v>
      </c>
      <c r="D118" s="6">
        <v>2</v>
      </c>
      <c r="E118" s="1" t="str">
        <f t="shared" si="5"/>
        <v>Fm o.R.</v>
      </c>
      <c r="F118" s="1"/>
      <c r="G118" s="1">
        <v>5</v>
      </c>
      <c r="H118" s="1" t="str">
        <f t="shared" ref="H118:H122" si="14">T("Rotenbergweg ")</f>
        <v xml:space="preserve">Rotenbergweg </v>
      </c>
      <c r="I118" s="50">
        <f t="shared" si="13"/>
        <v>190</v>
      </c>
      <c r="J118" s="51"/>
      <c r="K118" s="52">
        <f t="shared" si="3"/>
        <v>190</v>
      </c>
      <c r="L118" s="53"/>
    </row>
    <row r="119" spans="1:12" x14ac:dyDescent="0.2">
      <c r="A119" s="10">
        <v>112</v>
      </c>
      <c r="B119" s="11">
        <v>67</v>
      </c>
      <c r="C119" s="1" t="str">
        <f>T("Buche")</f>
        <v>Buche</v>
      </c>
      <c r="D119" s="6">
        <v>1.52</v>
      </c>
      <c r="E119" s="1" t="str">
        <f t="shared" si="5"/>
        <v>Fm o.R.</v>
      </c>
      <c r="F119" s="1"/>
      <c r="G119" s="1">
        <v>8</v>
      </c>
      <c r="H119" s="1" t="str">
        <f t="shared" si="14"/>
        <v xml:space="preserve">Rotenbergweg </v>
      </c>
      <c r="I119" s="50">
        <f t="shared" si="13"/>
        <v>144.4</v>
      </c>
      <c r="J119" s="51"/>
      <c r="K119" s="52">
        <f t="shared" si="3"/>
        <v>144.4</v>
      </c>
      <c r="L119" s="53"/>
    </row>
    <row r="120" spans="1:12" x14ac:dyDescent="0.2">
      <c r="A120" s="10">
        <v>112</v>
      </c>
      <c r="B120" s="11">
        <v>68</v>
      </c>
      <c r="C120" s="1" t="str">
        <f>T("Eiche")</f>
        <v>Eiche</v>
      </c>
      <c r="D120" s="6">
        <v>2.31</v>
      </c>
      <c r="E120" s="1" t="str">
        <f t="shared" si="5"/>
        <v>Fm o.R.</v>
      </c>
      <c r="F120" s="1"/>
      <c r="G120" s="1">
        <v>3</v>
      </c>
      <c r="H120" s="1" t="str">
        <f t="shared" si="14"/>
        <v xml:space="preserve">Rotenbergweg </v>
      </c>
      <c r="I120" s="50">
        <f t="shared" si="13"/>
        <v>219.45000000000002</v>
      </c>
      <c r="J120" s="51"/>
      <c r="K120" s="52">
        <f t="shared" si="3"/>
        <v>219.45000000000002</v>
      </c>
      <c r="L120" s="53"/>
    </row>
    <row r="121" spans="1:12" x14ac:dyDescent="0.2">
      <c r="A121" s="10">
        <v>112</v>
      </c>
      <c r="B121" s="11">
        <v>69</v>
      </c>
      <c r="C121" s="1" t="str">
        <f>T("Buche")</f>
        <v>Buche</v>
      </c>
      <c r="D121" s="6">
        <v>2.4</v>
      </c>
      <c r="E121" s="1" t="str">
        <f t="shared" si="5"/>
        <v>Fm o.R.</v>
      </c>
      <c r="F121" s="1">
        <v>19</v>
      </c>
      <c r="G121" s="1">
        <v>16</v>
      </c>
      <c r="H121" s="1" t="str">
        <f t="shared" si="14"/>
        <v xml:space="preserve">Rotenbergweg </v>
      </c>
      <c r="I121" s="50">
        <f t="shared" si="13"/>
        <v>228</v>
      </c>
      <c r="J121" s="51"/>
      <c r="K121" s="52">
        <f t="shared" si="3"/>
        <v>228</v>
      </c>
      <c r="L121" s="53"/>
    </row>
    <row r="122" spans="1:12" x14ac:dyDescent="0.2">
      <c r="A122" s="10">
        <v>112</v>
      </c>
      <c r="B122" s="11">
        <v>70</v>
      </c>
      <c r="C122" s="1" t="str">
        <f>T("Buche")</f>
        <v>Buche</v>
      </c>
      <c r="D122" s="6">
        <v>2.72</v>
      </c>
      <c r="E122" s="1" t="str">
        <f t="shared" si="5"/>
        <v>Fm o.R.</v>
      </c>
      <c r="F122" s="1">
        <v>19</v>
      </c>
      <c r="G122" s="1">
        <v>16</v>
      </c>
      <c r="H122" s="1" t="str">
        <f t="shared" si="14"/>
        <v xml:space="preserve">Rotenbergweg </v>
      </c>
      <c r="I122" s="50">
        <f t="shared" si="13"/>
        <v>258.40000000000003</v>
      </c>
      <c r="J122" s="51"/>
      <c r="K122" s="52">
        <f t="shared" si="3"/>
        <v>258.40000000000003</v>
      </c>
      <c r="L122" s="53"/>
    </row>
    <row r="123" spans="1:12" x14ac:dyDescent="0.2">
      <c r="A123" s="10">
        <v>112</v>
      </c>
      <c r="B123" s="11">
        <v>71</v>
      </c>
      <c r="C123" s="1" t="str">
        <f>T("Buche")</f>
        <v>Buche</v>
      </c>
      <c r="D123" s="6">
        <v>1.91</v>
      </c>
      <c r="E123" s="1" t="str">
        <f t="shared" ref="E123:E131" si="15">T("Fm o.R.")</f>
        <v>Fm o.R.</v>
      </c>
      <c r="F123" s="1">
        <v>15</v>
      </c>
      <c r="G123" s="1">
        <v>11</v>
      </c>
      <c r="H123" s="1" t="str">
        <f t="shared" ref="H123:H125" si="16">T("Rotenbergweg - oben ")</f>
        <v xml:space="preserve">Rotenbergweg - oben </v>
      </c>
      <c r="I123" s="50">
        <f t="shared" si="13"/>
        <v>181.45</v>
      </c>
      <c r="J123" s="51"/>
      <c r="K123" s="52">
        <f t="shared" si="3"/>
        <v>181.45</v>
      </c>
      <c r="L123" s="53"/>
    </row>
    <row r="124" spans="1:12" x14ac:dyDescent="0.2">
      <c r="A124" s="10">
        <v>112</v>
      </c>
      <c r="B124" s="11">
        <v>72</v>
      </c>
      <c r="C124" s="1" t="str">
        <f>T("Buche")</f>
        <v>Buche</v>
      </c>
      <c r="D124" s="6">
        <v>1.33</v>
      </c>
      <c r="E124" s="1" t="str">
        <f t="shared" si="15"/>
        <v>Fm o.R.</v>
      </c>
      <c r="F124" s="1">
        <v>16</v>
      </c>
      <c r="G124" s="1">
        <v>12</v>
      </c>
      <c r="H124" s="1" t="str">
        <f t="shared" si="16"/>
        <v xml:space="preserve">Rotenbergweg - oben </v>
      </c>
      <c r="I124" s="50">
        <f t="shared" si="13"/>
        <v>126.35000000000001</v>
      </c>
      <c r="J124" s="51"/>
      <c r="K124" s="52">
        <f t="shared" si="3"/>
        <v>126.35000000000001</v>
      </c>
      <c r="L124" s="53"/>
    </row>
    <row r="125" spans="1:12" x14ac:dyDescent="0.2">
      <c r="A125" s="10">
        <v>112</v>
      </c>
      <c r="B125" s="11">
        <v>73</v>
      </c>
      <c r="C125" s="1" t="str">
        <f t="shared" ref="C125:C130" si="17">T("Eiche")</f>
        <v>Eiche</v>
      </c>
      <c r="D125" s="6">
        <v>2.77</v>
      </c>
      <c r="E125" s="1" t="str">
        <f t="shared" si="15"/>
        <v>Fm o.R.</v>
      </c>
      <c r="F125" s="1"/>
      <c r="G125" s="1">
        <v>11</v>
      </c>
      <c r="H125" s="1" t="str">
        <f t="shared" si="16"/>
        <v xml:space="preserve">Rotenbergweg - oben </v>
      </c>
      <c r="I125" s="50">
        <f t="shared" si="13"/>
        <v>263.14999999999998</v>
      </c>
      <c r="J125" s="51"/>
      <c r="K125" s="52">
        <f t="shared" si="3"/>
        <v>263.14999999999998</v>
      </c>
      <c r="L125" s="53"/>
    </row>
    <row r="126" spans="1:12" x14ac:dyDescent="0.2">
      <c r="A126" s="10">
        <v>112</v>
      </c>
      <c r="B126" s="11">
        <v>74</v>
      </c>
      <c r="C126" s="1" t="str">
        <f t="shared" si="17"/>
        <v>Eiche</v>
      </c>
      <c r="D126" s="6">
        <v>3.99</v>
      </c>
      <c r="E126" s="1" t="str">
        <f t="shared" si="15"/>
        <v>Fm o.R.</v>
      </c>
      <c r="F126" s="1"/>
      <c r="G126" s="1">
        <v>6</v>
      </c>
      <c r="H126" s="1" t="str">
        <f>T("Rotenbergweg - oben ")</f>
        <v xml:space="preserve">Rotenbergweg - oben </v>
      </c>
      <c r="I126" s="50">
        <f t="shared" si="13"/>
        <v>379.05</v>
      </c>
      <c r="J126" s="51"/>
      <c r="K126" s="52">
        <f t="shared" si="3"/>
        <v>379.05</v>
      </c>
      <c r="L126" s="53"/>
    </row>
    <row r="127" spans="1:12" x14ac:dyDescent="0.2">
      <c r="A127" s="10">
        <v>112</v>
      </c>
      <c r="B127" s="11">
        <v>75</v>
      </c>
      <c r="C127" s="1" t="str">
        <f t="shared" si="17"/>
        <v>Eiche</v>
      </c>
      <c r="D127" s="6">
        <v>1.1200000000000001</v>
      </c>
      <c r="E127" s="1" t="str">
        <f t="shared" si="15"/>
        <v>Fm o.R.</v>
      </c>
      <c r="F127" s="1"/>
      <c r="G127" s="1">
        <v>3</v>
      </c>
      <c r="H127" s="1" t="str">
        <f t="shared" ref="H127:H131" si="18">T("Rotenbergweg - oben ")</f>
        <v xml:space="preserve">Rotenbergweg - oben </v>
      </c>
      <c r="I127" s="50">
        <f t="shared" si="13"/>
        <v>106.4</v>
      </c>
      <c r="J127" s="51"/>
      <c r="K127" s="52">
        <f t="shared" si="3"/>
        <v>106.4</v>
      </c>
      <c r="L127" s="53"/>
    </row>
    <row r="128" spans="1:12" x14ac:dyDescent="0.2">
      <c r="A128" s="10">
        <v>112</v>
      </c>
      <c r="B128" s="11">
        <v>76</v>
      </c>
      <c r="C128" s="1" t="str">
        <f t="shared" si="17"/>
        <v>Eiche</v>
      </c>
      <c r="D128" s="6">
        <v>4.67</v>
      </c>
      <c r="E128" s="1" t="str">
        <f t="shared" si="15"/>
        <v>Fm o.R.</v>
      </c>
      <c r="F128" s="1"/>
      <c r="G128" s="1">
        <v>6</v>
      </c>
      <c r="H128" s="1" t="str">
        <f t="shared" si="18"/>
        <v xml:space="preserve">Rotenbergweg - oben </v>
      </c>
      <c r="I128" s="50">
        <f t="shared" si="13"/>
        <v>443.65</v>
      </c>
      <c r="J128" s="51"/>
      <c r="K128" s="52">
        <f t="shared" si="3"/>
        <v>443.65</v>
      </c>
      <c r="L128" s="53"/>
    </row>
    <row r="129" spans="1:12" x14ac:dyDescent="0.2">
      <c r="A129" s="10">
        <v>112</v>
      </c>
      <c r="B129" s="11">
        <v>77</v>
      </c>
      <c r="C129" s="1" t="str">
        <f t="shared" si="17"/>
        <v>Eiche</v>
      </c>
      <c r="D129" s="6">
        <v>4.09</v>
      </c>
      <c r="E129" s="1" t="str">
        <f t="shared" si="15"/>
        <v>Fm o.R.</v>
      </c>
      <c r="F129" s="1"/>
      <c r="G129" s="1">
        <v>10</v>
      </c>
      <c r="H129" s="1" t="str">
        <f t="shared" si="18"/>
        <v xml:space="preserve">Rotenbergweg - oben </v>
      </c>
      <c r="I129" s="50">
        <f t="shared" si="13"/>
        <v>388.55</v>
      </c>
      <c r="J129" s="51"/>
      <c r="K129" s="52">
        <f t="shared" si="3"/>
        <v>388.55</v>
      </c>
      <c r="L129" s="53"/>
    </row>
    <row r="130" spans="1:12" x14ac:dyDescent="0.2">
      <c r="A130" s="10">
        <v>112</v>
      </c>
      <c r="B130" s="11">
        <v>78</v>
      </c>
      <c r="C130" s="1" t="str">
        <f t="shared" si="17"/>
        <v>Eiche</v>
      </c>
      <c r="D130" s="6">
        <v>3.93</v>
      </c>
      <c r="E130" s="1" t="str">
        <f t="shared" si="15"/>
        <v>Fm o.R.</v>
      </c>
      <c r="F130" s="1"/>
      <c r="G130" s="1">
        <v>8</v>
      </c>
      <c r="H130" s="1" t="str">
        <f t="shared" si="18"/>
        <v xml:space="preserve">Rotenbergweg - oben </v>
      </c>
      <c r="I130" s="50">
        <f t="shared" si="13"/>
        <v>373.35</v>
      </c>
      <c r="J130" s="51"/>
      <c r="K130" s="52">
        <f t="shared" si="3"/>
        <v>373.35</v>
      </c>
      <c r="L130" s="53"/>
    </row>
    <row r="131" spans="1:12" x14ac:dyDescent="0.2">
      <c r="A131" s="10">
        <v>112</v>
      </c>
      <c r="B131" s="11">
        <v>79</v>
      </c>
      <c r="C131" s="1" t="s">
        <v>33</v>
      </c>
      <c r="D131" s="6">
        <v>2.57</v>
      </c>
      <c r="E131" s="1" t="str">
        <f t="shared" si="15"/>
        <v>Fm o.R.</v>
      </c>
      <c r="F131" s="1"/>
      <c r="G131" s="1">
        <v>7</v>
      </c>
      <c r="H131" s="1" t="str">
        <f t="shared" si="18"/>
        <v xml:space="preserve">Rotenbergweg - oben </v>
      </c>
      <c r="I131" s="50">
        <f t="shared" si="13"/>
        <v>244.14999999999998</v>
      </c>
      <c r="J131" s="51"/>
      <c r="K131" s="52">
        <f t="shared" si="3"/>
        <v>244.14999999999998</v>
      </c>
      <c r="L131" s="53"/>
    </row>
    <row r="132" spans="1:12" x14ac:dyDescent="0.2">
      <c r="B132" s="66"/>
      <c r="C132"/>
      <c r="F132"/>
      <c r="G132"/>
      <c r="H132"/>
      <c r="I132" s="50"/>
      <c r="J132" s="51"/>
      <c r="K132" s="52"/>
      <c r="L132" s="53"/>
    </row>
    <row r="133" spans="1:12" x14ac:dyDescent="0.2">
      <c r="A133" s="10">
        <v>111</v>
      </c>
      <c r="B133" s="11">
        <v>1</v>
      </c>
      <c r="C133" s="1" t="str">
        <f t="shared" ref="C133:C157" si="19">T("Esche")</f>
        <v>Esche</v>
      </c>
      <c r="D133" s="6">
        <v>2.5099999999999998</v>
      </c>
      <c r="E133" s="1" t="str">
        <f t="shared" ref="E133:E159" si="20">T("Fm o.R.")</f>
        <v>Fm o.R.</v>
      </c>
      <c r="F133" s="1">
        <v>30</v>
      </c>
      <c r="G133" s="1">
        <v>16</v>
      </c>
      <c r="H133" s="1" t="s">
        <v>34</v>
      </c>
      <c r="I133" s="50">
        <f t="shared" si="13"/>
        <v>238.45</v>
      </c>
      <c r="J133" s="51"/>
      <c r="K133" s="52">
        <f t="shared" si="3"/>
        <v>238.45</v>
      </c>
      <c r="L133" s="53"/>
    </row>
    <row r="134" spans="1:12" x14ac:dyDescent="0.2">
      <c r="A134" s="10">
        <v>111</v>
      </c>
      <c r="B134" s="11">
        <v>2</v>
      </c>
      <c r="C134" s="1" t="str">
        <f t="shared" si="19"/>
        <v>Esche</v>
      </c>
      <c r="D134" s="6">
        <v>4.38</v>
      </c>
      <c r="E134" s="1" t="str">
        <f t="shared" si="20"/>
        <v>Fm o.R.</v>
      </c>
      <c r="F134" s="1">
        <v>25</v>
      </c>
      <c r="G134" s="1">
        <v>12</v>
      </c>
      <c r="H134" s="1" t="s">
        <v>34</v>
      </c>
      <c r="I134" s="50">
        <f t="shared" si="13"/>
        <v>416.09999999999997</v>
      </c>
      <c r="J134" s="51"/>
      <c r="K134" s="52">
        <f t="shared" si="3"/>
        <v>416.09999999999997</v>
      </c>
      <c r="L134" s="53"/>
    </row>
    <row r="135" spans="1:12" x14ac:dyDescent="0.2">
      <c r="A135" s="10">
        <v>111</v>
      </c>
      <c r="B135" s="11">
        <v>3</v>
      </c>
      <c r="C135" s="1" t="str">
        <f t="shared" si="19"/>
        <v>Esche</v>
      </c>
      <c r="D135" s="6">
        <v>3.16</v>
      </c>
      <c r="E135" s="1" t="str">
        <f t="shared" si="20"/>
        <v>Fm o.R.</v>
      </c>
      <c r="F135" s="1">
        <v>18</v>
      </c>
      <c r="G135" s="1">
        <v>14</v>
      </c>
      <c r="H135" s="1" t="s">
        <v>34</v>
      </c>
      <c r="I135" s="50">
        <f t="shared" si="13"/>
        <v>300.2</v>
      </c>
      <c r="J135" s="51"/>
      <c r="K135" s="52">
        <f t="shared" si="3"/>
        <v>300.2</v>
      </c>
      <c r="L135" s="53"/>
    </row>
    <row r="136" spans="1:12" x14ac:dyDescent="0.2">
      <c r="A136" s="10">
        <v>111</v>
      </c>
      <c r="B136" s="11">
        <v>4</v>
      </c>
      <c r="C136" s="1" t="str">
        <f t="shared" si="19"/>
        <v>Esche</v>
      </c>
      <c r="D136" s="6">
        <v>3.91</v>
      </c>
      <c r="E136" s="1" t="str">
        <f t="shared" si="20"/>
        <v>Fm o.R.</v>
      </c>
      <c r="F136" s="1">
        <v>26</v>
      </c>
      <c r="G136" s="1">
        <v>19</v>
      </c>
      <c r="H136" s="1" t="s">
        <v>34</v>
      </c>
      <c r="I136" s="50">
        <f t="shared" si="13"/>
        <v>371.45</v>
      </c>
      <c r="J136" s="51"/>
      <c r="K136" s="52">
        <f t="shared" si="3"/>
        <v>371.45</v>
      </c>
      <c r="L136" s="53"/>
    </row>
    <row r="137" spans="1:12" x14ac:dyDescent="0.2">
      <c r="A137" s="10">
        <v>111</v>
      </c>
      <c r="B137" s="11">
        <v>5</v>
      </c>
      <c r="C137" s="1" t="str">
        <f t="shared" si="19"/>
        <v>Esche</v>
      </c>
      <c r="D137" s="6">
        <v>2.4500000000000002</v>
      </c>
      <c r="E137" s="1" t="str">
        <f t="shared" si="20"/>
        <v>Fm o.R.</v>
      </c>
      <c r="F137" s="1">
        <v>14</v>
      </c>
      <c r="G137" s="1">
        <v>10</v>
      </c>
      <c r="H137" s="1" t="s">
        <v>34</v>
      </c>
      <c r="I137" s="50">
        <f t="shared" si="13"/>
        <v>232.75000000000003</v>
      </c>
      <c r="J137" s="51"/>
      <c r="K137" s="52">
        <f t="shared" si="3"/>
        <v>232.75000000000003</v>
      </c>
      <c r="L137" s="53"/>
    </row>
    <row r="138" spans="1:12" x14ac:dyDescent="0.2">
      <c r="A138" s="10">
        <v>111</v>
      </c>
      <c r="B138" s="11">
        <v>6</v>
      </c>
      <c r="C138" s="1" t="str">
        <f t="shared" si="19"/>
        <v>Esche</v>
      </c>
      <c r="D138" s="6">
        <v>2.34</v>
      </c>
      <c r="E138" s="1" t="str">
        <f t="shared" si="20"/>
        <v>Fm o.R.</v>
      </c>
      <c r="F138" s="1">
        <v>31</v>
      </c>
      <c r="G138" s="1">
        <v>16</v>
      </c>
      <c r="H138" s="1" t="s">
        <v>34</v>
      </c>
      <c r="I138" s="50">
        <f t="shared" si="13"/>
        <v>222.29999999999998</v>
      </c>
      <c r="J138" s="51"/>
      <c r="K138" s="52">
        <f t="shared" si="3"/>
        <v>222.29999999999998</v>
      </c>
      <c r="L138" s="53"/>
    </row>
    <row r="139" spans="1:12" x14ac:dyDescent="0.2">
      <c r="A139" s="10">
        <v>111</v>
      </c>
      <c r="B139" s="11">
        <v>7</v>
      </c>
      <c r="C139" s="1" t="str">
        <f t="shared" si="19"/>
        <v>Esche</v>
      </c>
      <c r="D139" s="6">
        <v>3.48</v>
      </c>
      <c r="E139" s="1" t="str">
        <f t="shared" si="20"/>
        <v>Fm o.R.</v>
      </c>
      <c r="F139" s="1">
        <v>18</v>
      </c>
      <c r="G139" s="1">
        <v>13</v>
      </c>
      <c r="H139" s="1" t="s">
        <v>34</v>
      </c>
      <c r="I139" s="50">
        <f t="shared" si="13"/>
        <v>330.6</v>
      </c>
      <c r="J139" s="51"/>
      <c r="K139" s="52">
        <f t="shared" si="3"/>
        <v>330.6</v>
      </c>
      <c r="L139" s="53"/>
    </row>
    <row r="140" spans="1:12" x14ac:dyDescent="0.2">
      <c r="A140" s="10">
        <v>111</v>
      </c>
      <c r="B140" s="11">
        <v>8</v>
      </c>
      <c r="C140" s="1" t="str">
        <f t="shared" si="19"/>
        <v>Esche</v>
      </c>
      <c r="D140" s="6">
        <v>2.99</v>
      </c>
      <c r="E140" s="1" t="str">
        <f t="shared" si="20"/>
        <v>Fm o.R.</v>
      </c>
      <c r="F140" s="1">
        <v>41</v>
      </c>
      <c r="G140" s="1">
        <v>17</v>
      </c>
      <c r="H140" s="1" t="s">
        <v>34</v>
      </c>
      <c r="I140" s="50">
        <f t="shared" si="13"/>
        <v>284.05</v>
      </c>
      <c r="J140" s="51"/>
      <c r="K140" s="52">
        <f t="shared" si="3"/>
        <v>284.05</v>
      </c>
      <c r="L140" s="53"/>
    </row>
    <row r="141" spans="1:12" x14ac:dyDescent="0.2">
      <c r="A141" s="10">
        <v>111</v>
      </c>
      <c r="B141" s="11">
        <v>9</v>
      </c>
      <c r="C141" s="1" t="str">
        <f t="shared" si="19"/>
        <v>Esche</v>
      </c>
      <c r="D141" s="6">
        <v>2.61</v>
      </c>
      <c r="E141" s="1" t="str">
        <f t="shared" si="20"/>
        <v>Fm o.R.</v>
      </c>
      <c r="F141" s="1">
        <v>36</v>
      </c>
      <c r="G141" s="1">
        <v>20</v>
      </c>
      <c r="H141" s="1" t="s">
        <v>34</v>
      </c>
      <c r="I141" s="50">
        <f t="shared" si="13"/>
        <v>247.95</v>
      </c>
      <c r="J141" s="51"/>
      <c r="K141" s="52">
        <f t="shared" si="3"/>
        <v>247.95</v>
      </c>
      <c r="L141" s="53"/>
    </row>
    <row r="142" spans="1:12" x14ac:dyDescent="0.2">
      <c r="A142" s="10">
        <v>111</v>
      </c>
      <c r="B142" s="11">
        <v>10</v>
      </c>
      <c r="C142" s="1" t="str">
        <f t="shared" si="19"/>
        <v>Esche</v>
      </c>
      <c r="D142" s="6">
        <v>4</v>
      </c>
      <c r="E142" s="1" t="str">
        <f t="shared" si="20"/>
        <v>Fm o.R.</v>
      </c>
      <c r="F142" s="1">
        <v>25</v>
      </c>
      <c r="G142" s="1">
        <v>15</v>
      </c>
      <c r="H142" s="1" t="s">
        <v>34</v>
      </c>
      <c r="I142" s="50">
        <f t="shared" si="13"/>
        <v>380</v>
      </c>
      <c r="J142" s="51"/>
      <c r="K142" s="52">
        <f t="shared" si="3"/>
        <v>380</v>
      </c>
      <c r="L142" s="53"/>
    </row>
    <row r="143" spans="1:12" x14ac:dyDescent="0.2">
      <c r="A143" s="10">
        <v>111</v>
      </c>
      <c r="B143" s="11">
        <v>11</v>
      </c>
      <c r="C143" s="1" t="str">
        <f t="shared" si="19"/>
        <v>Esche</v>
      </c>
      <c r="D143" s="6">
        <v>3.15</v>
      </c>
      <c r="E143" s="1" t="str">
        <f t="shared" si="20"/>
        <v>Fm o.R.</v>
      </c>
      <c r="F143" s="1">
        <v>45</v>
      </c>
      <c r="G143" s="1">
        <v>20</v>
      </c>
      <c r="H143" s="1" t="s">
        <v>34</v>
      </c>
      <c r="I143" s="50">
        <f t="shared" si="13"/>
        <v>299.25</v>
      </c>
      <c r="J143" s="51"/>
      <c r="K143" s="52">
        <f t="shared" si="3"/>
        <v>299.25</v>
      </c>
      <c r="L143" s="53"/>
    </row>
    <row r="144" spans="1:12" x14ac:dyDescent="0.2">
      <c r="A144" s="10">
        <v>111</v>
      </c>
      <c r="B144" s="11">
        <v>12</v>
      </c>
      <c r="C144" s="1" t="str">
        <f t="shared" si="19"/>
        <v>Esche</v>
      </c>
      <c r="D144" s="6">
        <v>3.44</v>
      </c>
      <c r="E144" s="1" t="str">
        <f t="shared" si="20"/>
        <v>Fm o.R.</v>
      </c>
      <c r="F144" s="1">
        <v>22</v>
      </c>
      <c r="G144" s="1">
        <v>13</v>
      </c>
      <c r="H144" s="1" t="s">
        <v>34</v>
      </c>
      <c r="I144" s="50">
        <f t="shared" si="13"/>
        <v>326.8</v>
      </c>
      <c r="J144" s="51"/>
      <c r="K144" s="52">
        <f t="shared" si="3"/>
        <v>326.8</v>
      </c>
      <c r="L144" s="53"/>
    </row>
    <row r="145" spans="1:12" x14ac:dyDescent="0.2">
      <c r="A145" s="10">
        <v>111</v>
      </c>
      <c r="B145" s="11">
        <v>13</v>
      </c>
      <c r="C145" s="1" t="str">
        <f t="shared" si="19"/>
        <v>Esche</v>
      </c>
      <c r="D145" s="6">
        <v>3.09</v>
      </c>
      <c r="E145" s="1" t="str">
        <f t="shared" si="20"/>
        <v>Fm o.R.</v>
      </c>
      <c r="F145" s="1">
        <v>17</v>
      </c>
      <c r="G145" s="1">
        <v>12</v>
      </c>
      <c r="H145" s="1" t="s">
        <v>34</v>
      </c>
      <c r="I145" s="50">
        <f t="shared" si="13"/>
        <v>293.55</v>
      </c>
      <c r="J145" s="51"/>
      <c r="K145" s="52">
        <f t="shared" si="3"/>
        <v>293.55</v>
      </c>
      <c r="L145" s="53"/>
    </row>
    <row r="146" spans="1:12" x14ac:dyDescent="0.2">
      <c r="A146" s="10">
        <v>111</v>
      </c>
      <c r="B146" s="11">
        <v>14</v>
      </c>
      <c r="C146" s="1" t="str">
        <f t="shared" si="19"/>
        <v>Esche</v>
      </c>
      <c r="D146" s="6">
        <v>2.72</v>
      </c>
      <c r="E146" s="1" t="str">
        <f t="shared" si="20"/>
        <v>Fm o.R.</v>
      </c>
      <c r="F146" s="1">
        <v>30</v>
      </c>
      <c r="G146" s="1">
        <v>18</v>
      </c>
      <c r="H146" s="1" t="s">
        <v>34</v>
      </c>
      <c r="I146" s="50">
        <f t="shared" si="13"/>
        <v>258.40000000000003</v>
      </c>
      <c r="J146" s="51"/>
      <c r="K146" s="52">
        <f t="shared" si="3"/>
        <v>258.40000000000003</v>
      </c>
      <c r="L146" s="53"/>
    </row>
    <row r="147" spans="1:12" x14ac:dyDescent="0.2">
      <c r="A147" s="10">
        <v>111</v>
      </c>
      <c r="B147" s="11">
        <v>15</v>
      </c>
      <c r="C147" s="1" t="str">
        <f t="shared" si="19"/>
        <v>Esche</v>
      </c>
      <c r="D147" s="6">
        <v>3.82</v>
      </c>
      <c r="E147" s="1" t="str">
        <f t="shared" si="20"/>
        <v>Fm o.R.</v>
      </c>
      <c r="F147" s="1">
        <v>16</v>
      </c>
      <c r="G147" s="1">
        <v>9</v>
      </c>
      <c r="H147" s="1" t="s">
        <v>34</v>
      </c>
      <c r="I147" s="50">
        <f t="shared" si="13"/>
        <v>362.9</v>
      </c>
      <c r="J147" s="51"/>
      <c r="K147" s="52">
        <f t="shared" si="3"/>
        <v>362.9</v>
      </c>
      <c r="L147" s="53"/>
    </row>
    <row r="148" spans="1:12" x14ac:dyDescent="0.2">
      <c r="A148" s="10">
        <v>111</v>
      </c>
      <c r="B148" s="11">
        <v>16</v>
      </c>
      <c r="C148" s="1" t="str">
        <f t="shared" si="19"/>
        <v>Esche</v>
      </c>
      <c r="D148" s="6">
        <v>3.77</v>
      </c>
      <c r="E148" s="1" t="str">
        <f t="shared" si="20"/>
        <v>Fm o.R.</v>
      </c>
      <c r="F148" s="1">
        <v>23</v>
      </c>
      <c r="G148" s="1">
        <v>15</v>
      </c>
      <c r="H148" s="1" t="s">
        <v>34</v>
      </c>
      <c r="I148" s="50">
        <f t="shared" si="13"/>
        <v>358.15</v>
      </c>
      <c r="J148" s="51"/>
      <c r="K148" s="52">
        <f t="shared" ref="K148:K158" si="21">I148*(1-J148/100)</f>
        <v>358.15</v>
      </c>
      <c r="L148" s="53"/>
    </row>
    <row r="149" spans="1:12" x14ac:dyDescent="0.2">
      <c r="A149" s="10">
        <v>111</v>
      </c>
      <c r="B149" s="11">
        <v>17</v>
      </c>
      <c r="C149" s="1" t="str">
        <f t="shared" si="19"/>
        <v>Esche</v>
      </c>
      <c r="D149" s="6">
        <v>2.4</v>
      </c>
      <c r="E149" s="1" t="str">
        <f t="shared" si="20"/>
        <v>Fm o.R.</v>
      </c>
      <c r="F149" s="1">
        <v>24</v>
      </c>
      <c r="G149" s="1">
        <v>14</v>
      </c>
      <c r="H149" s="1" t="s">
        <v>34</v>
      </c>
      <c r="I149" s="50">
        <f t="shared" si="13"/>
        <v>228</v>
      </c>
      <c r="J149" s="51"/>
      <c r="K149" s="52">
        <f t="shared" si="21"/>
        <v>228</v>
      </c>
      <c r="L149" s="53"/>
    </row>
    <row r="150" spans="1:12" x14ac:dyDescent="0.2">
      <c r="A150" s="10">
        <v>111</v>
      </c>
      <c r="B150" s="11">
        <v>18</v>
      </c>
      <c r="C150" s="1" t="str">
        <f t="shared" si="19"/>
        <v>Esche</v>
      </c>
      <c r="D150" s="6">
        <v>2.08</v>
      </c>
      <c r="E150" s="1" t="str">
        <f t="shared" si="20"/>
        <v>Fm o.R.</v>
      </c>
      <c r="F150" s="1">
        <v>25</v>
      </c>
      <c r="G150" s="1">
        <v>12</v>
      </c>
      <c r="H150" s="1" t="s">
        <v>34</v>
      </c>
      <c r="I150" s="50">
        <f t="shared" si="13"/>
        <v>197.6</v>
      </c>
      <c r="J150" s="51"/>
      <c r="K150" s="52">
        <f t="shared" si="21"/>
        <v>197.6</v>
      </c>
      <c r="L150" s="53"/>
    </row>
    <row r="151" spans="1:12" x14ac:dyDescent="0.2">
      <c r="A151" s="10">
        <v>111</v>
      </c>
      <c r="B151" s="11">
        <v>19</v>
      </c>
      <c r="C151" s="1" t="str">
        <f t="shared" si="19"/>
        <v>Esche</v>
      </c>
      <c r="D151" s="6">
        <v>3.31</v>
      </c>
      <c r="E151" s="1" t="str">
        <f t="shared" si="20"/>
        <v>Fm o.R.</v>
      </c>
      <c r="F151" s="1">
        <v>37</v>
      </c>
      <c r="G151" s="1">
        <v>18</v>
      </c>
      <c r="H151" s="1" t="s">
        <v>34</v>
      </c>
      <c r="I151" s="50">
        <f t="shared" si="13"/>
        <v>314.45</v>
      </c>
      <c r="J151" s="51"/>
      <c r="K151" s="52">
        <f t="shared" si="21"/>
        <v>314.45</v>
      </c>
      <c r="L151" s="53"/>
    </row>
    <row r="152" spans="1:12" x14ac:dyDescent="0.2">
      <c r="A152" s="10">
        <v>111</v>
      </c>
      <c r="B152" s="11">
        <v>20</v>
      </c>
      <c r="C152" s="1" t="str">
        <f t="shared" si="19"/>
        <v>Esche</v>
      </c>
      <c r="D152" s="6">
        <v>3.55</v>
      </c>
      <c r="E152" s="1" t="str">
        <f t="shared" si="20"/>
        <v>Fm o.R.</v>
      </c>
      <c r="F152" s="1">
        <v>19</v>
      </c>
      <c r="G152" s="1">
        <v>13</v>
      </c>
      <c r="H152" s="1" t="s">
        <v>34</v>
      </c>
      <c r="I152" s="50">
        <f t="shared" si="13"/>
        <v>337.25</v>
      </c>
      <c r="J152" s="51"/>
      <c r="K152" s="52">
        <f t="shared" si="21"/>
        <v>337.25</v>
      </c>
      <c r="L152" s="53"/>
    </row>
    <row r="153" spans="1:12" x14ac:dyDescent="0.2">
      <c r="A153" s="10">
        <v>111</v>
      </c>
      <c r="B153" s="11">
        <v>21</v>
      </c>
      <c r="C153" s="1" t="str">
        <f t="shared" si="19"/>
        <v>Esche</v>
      </c>
      <c r="D153" s="6">
        <v>2.56</v>
      </c>
      <c r="E153" s="1" t="str">
        <f t="shared" si="20"/>
        <v>Fm o.R.</v>
      </c>
      <c r="F153" s="1">
        <v>28</v>
      </c>
      <c r="G153" s="1">
        <v>14</v>
      </c>
      <c r="H153" s="1" t="s">
        <v>34</v>
      </c>
      <c r="I153" s="50">
        <f t="shared" si="13"/>
        <v>243.20000000000002</v>
      </c>
      <c r="J153" s="51"/>
      <c r="K153" s="52">
        <f t="shared" si="21"/>
        <v>243.20000000000002</v>
      </c>
      <c r="L153" s="53"/>
    </row>
    <row r="154" spans="1:12" x14ac:dyDescent="0.2">
      <c r="A154" s="10">
        <v>111</v>
      </c>
      <c r="B154" s="11">
        <v>22</v>
      </c>
      <c r="C154" s="1" t="str">
        <f t="shared" si="19"/>
        <v>Esche</v>
      </c>
      <c r="D154" s="6">
        <v>3.44</v>
      </c>
      <c r="E154" s="1" t="str">
        <f t="shared" si="20"/>
        <v>Fm o.R.</v>
      </c>
      <c r="F154" s="1">
        <v>14</v>
      </c>
      <c r="G154" s="1">
        <v>13</v>
      </c>
      <c r="H154" s="1" t="s">
        <v>34</v>
      </c>
      <c r="I154" s="50">
        <f t="shared" si="13"/>
        <v>326.8</v>
      </c>
      <c r="J154" s="51"/>
      <c r="K154" s="52">
        <f t="shared" si="21"/>
        <v>326.8</v>
      </c>
      <c r="L154" s="53"/>
    </row>
    <row r="155" spans="1:12" x14ac:dyDescent="0.2">
      <c r="A155" s="10">
        <v>111</v>
      </c>
      <c r="B155" s="11">
        <v>23</v>
      </c>
      <c r="C155" s="1" t="str">
        <f t="shared" si="19"/>
        <v>Esche</v>
      </c>
      <c r="D155" s="6">
        <v>2.13</v>
      </c>
      <c r="E155" s="1" t="str">
        <f t="shared" si="20"/>
        <v>Fm o.R.</v>
      </c>
      <c r="F155" s="1">
        <v>15</v>
      </c>
      <c r="G155" s="1">
        <v>9</v>
      </c>
      <c r="H155" s="1" t="s">
        <v>34</v>
      </c>
      <c r="I155" s="50">
        <f t="shared" si="13"/>
        <v>202.35</v>
      </c>
      <c r="J155" s="51"/>
      <c r="K155" s="52">
        <f t="shared" si="21"/>
        <v>202.35</v>
      </c>
      <c r="L155" s="53"/>
    </row>
    <row r="156" spans="1:12" x14ac:dyDescent="0.2">
      <c r="A156" s="10">
        <v>111</v>
      </c>
      <c r="B156" s="11">
        <v>24</v>
      </c>
      <c r="C156" s="1" t="str">
        <f t="shared" si="19"/>
        <v>Esche</v>
      </c>
      <c r="D156" s="6">
        <v>2.29</v>
      </c>
      <c r="E156" s="1" t="str">
        <f t="shared" si="20"/>
        <v>Fm o.R.</v>
      </c>
      <c r="F156" s="1">
        <v>14</v>
      </c>
      <c r="G156" s="1">
        <v>8</v>
      </c>
      <c r="H156" s="1" t="s">
        <v>34</v>
      </c>
      <c r="I156" s="50">
        <f t="shared" si="13"/>
        <v>217.55</v>
      </c>
      <c r="J156" s="51"/>
      <c r="K156" s="52">
        <f t="shared" si="21"/>
        <v>217.55</v>
      </c>
      <c r="L156" s="53"/>
    </row>
    <row r="157" spans="1:12" x14ac:dyDescent="0.2">
      <c r="A157" s="10">
        <v>111</v>
      </c>
      <c r="B157" s="11">
        <v>25</v>
      </c>
      <c r="C157" s="1" t="str">
        <f t="shared" si="19"/>
        <v>Esche</v>
      </c>
      <c r="D157" s="6">
        <v>2.64</v>
      </c>
      <c r="E157" s="1" t="str">
        <f t="shared" si="20"/>
        <v>Fm o.R.</v>
      </c>
      <c r="F157" s="1">
        <v>33</v>
      </c>
      <c r="G157" s="1">
        <v>16</v>
      </c>
      <c r="H157" s="1" t="s">
        <v>34</v>
      </c>
      <c r="I157" s="50">
        <f t="shared" si="13"/>
        <v>250.8</v>
      </c>
      <c r="J157" s="51"/>
      <c r="K157" s="52">
        <f t="shared" si="21"/>
        <v>250.8</v>
      </c>
      <c r="L157" s="53"/>
    </row>
    <row r="158" spans="1:12" x14ac:dyDescent="0.2">
      <c r="A158" s="10">
        <v>111</v>
      </c>
      <c r="B158" s="11">
        <v>26</v>
      </c>
      <c r="C158" s="1" t="str">
        <f>T("Eiche")</f>
        <v>Eiche</v>
      </c>
      <c r="D158" s="6">
        <v>0.96</v>
      </c>
      <c r="E158" s="1" t="str">
        <f t="shared" si="20"/>
        <v>Fm o.R.</v>
      </c>
      <c r="F158" s="1"/>
      <c r="G158" s="1">
        <v>3</v>
      </c>
      <c r="H158" s="1" t="s">
        <v>34</v>
      </c>
      <c r="I158" s="50">
        <f t="shared" si="13"/>
        <v>91.2</v>
      </c>
      <c r="J158" s="51"/>
      <c r="K158" s="52">
        <f t="shared" si="21"/>
        <v>91.2</v>
      </c>
      <c r="L158" s="53"/>
    </row>
    <row r="159" spans="1:12" x14ac:dyDescent="0.2">
      <c r="B159" s="66" t="s">
        <v>35</v>
      </c>
      <c r="C159"/>
      <c r="D159" s="68">
        <f>SUM(D41:D158)</f>
        <v>324.9199999999999</v>
      </c>
      <c r="E159" s="1" t="str">
        <f t="shared" si="20"/>
        <v>Fm o.R.</v>
      </c>
      <c r="F159"/>
      <c r="G159"/>
      <c r="H159"/>
      <c r="I159" s="69"/>
      <c r="J159" s="70"/>
      <c r="K159" s="71"/>
      <c r="L159" s="72"/>
    </row>
  </sheetData>
  <mergeCells count="1">
    <mergeCell ref="E17:H17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Header>&amp;L&amp;8&amp;D
&amp;T&amp;C&amp;08Fachanwendung Holz (Sicht Holzverkauf), Version 0.11</oddHeader>
    <oddFooter>&amp;C&amp;08Benutzer: FBOEER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sqref="A1:IV65536"/>
    </sheetView>
  </sheetViews>
  <sheetFormatPr baseColWidth="10" defaultRowHeight="12.75" x14ac:dyDescent="0.2"/>
  <cols>
    <col min="1" max="3" width="11.42578125" style="4"/>
    <col min="4" max="4" width="11.42578125" style="5"/>
    <col min="6" max="8" width="11.42578125" style="8"/>
    <col min="9" max="9" width="11.42578125" style="3"/>
    <col min="10" max="10" width="11.42578125" style="9"/>
    <col min="11" max="11" width="11.42578125" style="7"/>
    <col min="12" max="12" width="11.42578125" style="2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Mitarbeiter der Firma PRO</dc:creator>
  <cp:lastModifiedBy>Weber, Tanja</cp:lastModifiedBy>
  <cp:lastPrinted>2025-11-28T06:41:59Z</cp:lastPrinted>
  <dcterms:created xsi:type="dcterms:W3CDTF">1998-02-19T10:49:48Z</dcterms:created>
  <dcterms:modified xsi:type="dcterms:W3CDTF">2025-11-28T07:00:55Z</dcterms:modified>
</cp:coreProperties>
</file>